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n.donadini\Desktop\Prodaja\Cjenici 2022\2022_REV1_Finalni cjenici\"/>
    </mc:Choice>
  </mc:AlternateContent>
  <bookViews>
    <workbookView xWindow="0" yWindow="0" windowWidth="20496" windowHeight="7548"/>
  </bookViews>
  <sheets>
    <sheet name="Salona 39" sheetId="1" r:id="rId1"/>
  </sheets>
  <definedNames>
    <definedName name="_xlnm.Print_Area" localSheetId="0">'Salona 39'!$A$1:$E$192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9" i="1" l="1"/>
  <c r="E16" i="1" l="1"/>
  <c r="E15" i="1" l="1"/>
  <c r="E14" i="1"/>
  <c r="E22" i="1" l="1"/>
  <c r="E132" i="1" l="1"/>
  <c r="E39" i="1"/>
  <c r="E40" i="1"/>
  <c r="E41" i="1"/>
  <c r="E43" i="1"/>
  <c r="E44" i="1"/>
  <c r="E46" i="1"/>
  <c r="E47" i="1"/>
  <c r="E49" i="1"/>
  <c r="E50" i="1"/>
  <c r="E51" i="1"/>
  <c r="E52" i="1"/>
  <c r="E53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4" i="1"/>
  <c r="E75" i="1"/>
  <c r="E77" i="1"/>
  <c r="E79" i="1"/>
  <c r="E80" i="1"/>
  <c r="E81" i="1"/>
  <c r="E82" i="1"/>
  <c r="E83" i="1"/>
  <c r="E85" i="1"/>
  <c r="E86" i="1"/>
  <c r="E87" i="1"/>
  <c r="E88" i="1"/>
  <c r="E90" i="1"/>
  <c r="E91" i="1"/>
  <c r="E92" i="1"/>
  <c r="E95" i="1"/>
  <c r="E96" i="1"/>
  <c r="E98" i="1"/>
  <c r="E99" i="1"/>
  <c r="E101" i="1"/>
  <c r="E102" i="1"/>
  <c r="E103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2" i="1"/>
  <c r="E123" i="1"/>
  <c r="E124" i="1"/>
  <c r="E125" i="1"/>
  <c r="E126" i="1"/>
  <c r="E127" i="1"/>
  <c r="E128" i="1"/>
  <c r="E129" i="1"/>
  <c r="E130" i="1"/>
  <c r="E131" i="1"/>
  <c r="E9" i="1"/>
  <c r="E7" i="1"/>
  <c r="E6" i="1"/>
  <c r="E151" i="1" l="1"/>
  <c r="E150" i="1"/>
  <c r="E136" i="1"/>
  <c r="E135" i="1"/>
  <c r="E134" i="1"/>
  <c r="E133" i="1"/>
  <c r="E31" i="1" l="1"/>
  <c r="E30" i="1"/>
  <c r="E27" i="1"/>
  <c r="E28" i="1"/>
  <c r="E3" i="1" l="1"/>
  <c r="E138" i="1" l="1"/>
  <c r="E140" i="1"/>
  <c r="E141" i="1"/>
  <c r="E142" i="1"/>
  <c r="E143" i="1"/>
  <c r="E144" i="1"/>
  <c r="E145" i="1"/>
  <c r="E146" i="1"/>
  <c r="E148" i="1"/>
  <c r="E153" i="1"/>
  <c r="E154" i="1"/>
  <c r="E152" i="1"/>
  <c r="E29" i="1"/>
  <c r="E32" i="1"/>
  <c r="E33" i="1"/>
  <c r="E34" i="1"/>
  <c r="E35" i="1"/>
  <c r="E36" i="1"/>
  <c r="E26" i="1"/>
  <c r="E13" i="1"/>
  <c r="E17" i="1"/>
  <c r="E18" i="1"/>
  <c r="E19" i="1"/>
  <c r="E20" i="1"/>
  <c r="E24" i="1"/>
  <c r="E21" i="1"/>
  <c r="E23" i="1"/>
  <c r="E10" i="1"/>
  <c r="E156" i="1"/>
  <c r="E157" i="1" l="1"/>
  <c r="E158" i="1" s="1"/>
</calcChain>
</file>

<file path=xl/sharedStrings.xml><?xml version="1.0" encoding="utf-8"?>
<sst xmlns="http://schemas.openxmlformats.org/spreadsheetml/2006/main" count="326" uniqueCount="320">
  <si>
    <t>Price</t>
  </si>
  <si>
    <t>Quantity</t>
  </si>
  <si>
    <t>Total</t>
  </si>
  <si>
    <t>HULL</t>
  </si>
  <si>
    <t>Hull colours</t>
  </si>
  <si>
    <t>Keel</t>
  </si>
  <si>
    <t>DECK EQUIPMENT</t>
  </si>
  <si>
    <t>Deck</t>
  </si>
  <si>
    <t>AE216</t>
  </si>
  <si>
    <t>AE217</t>
  </si>
  <si>
    <t>AE200</t>
  </si>
  <si>
    <t>Cockpit</t>
  </si>
  <si>
    <t>AE501.1</t>
  </si>
  <si>
    <t>Mast</t>
  </si>
  <si>
    <t>Standing rigging</t>
  </si>
  <si>
    <t xml:space="preserve">Winches </t>
  </si>
  <si>
    <t>AE201</t>
  </si>
  <si>
    <t>Sails</t>
  </si>
  <si>
    <t>INTERIOR</t>
  </si>
  <si>
    <t>Layout</t>
  </si>
  <si>
    <t>Materials</t>
  </si>
  <si>
    <t>Woods</t>
  </si>
  <si>
    <t>Interior in teak</t>
  </si>
  <si>
    <t>Upper cabinets in saloon white lacquered</t>
  </si>
  <si>
    <t>Upper cabinets in saloon lacquered in other colours</t>
  </si>
  <si>
    <t>Upholstery</t>
  </si>
  <si>
    <t>Version Tiago</t>
  </si>
  <si>
    <t>Version Cedros</t>
  </si>
  <si>
    <t>Version artificial leather Invictus</t>
  </si>
  <si>
    <t>SHIP SYSTEMS</t>
  </si>
  <si>
    <t xml:space="preserve">Propulsion </t>
  </si>
  <si>
    <t>AE500</t>
  </si>
  <si>
    <t xml:space="preserve">Sanitary </t>
  </si>
  <si>
    <t>AE506</t>
  </si>
  <si>
    <t>OE501</t>
  </si>
  <si>
    <t>Electronic &amp; electrical</t>
  </si>
  <si>
    <t>AE509</t>
  </si>
  <si>
    <t>AE507</t>
  </si>
  <si>
    <t>Navigation/Communication</t>
  </si>
  <si>
    <t>AE900</t>
  </si>
  <si>
    <t>AE413</t>
  </si>
  <si>
    <t>AE522</t>
  </si>
  <si>
    <t>AE820</t>
  </si>
  <si>
    <t>AE821</t>
  </si>
  <si>
    <t>AE821.1</t>
  </si>
  <si>
    <t>AE821.2</t>
  </si>
  <si>
    <t>B&amp;G Autopilot remote control</t>
  </si>
  <si>
    <t>AE801</t>
  </si>
  <si>
    <t>AE802</t>
  </si>
  <si>
    <t>AE803</t>
  </si>
  <si>
    <t>B&amp;G Multi-Function Display ZEUS TOUCH, T7</t>
  </si>
  <si>
    <t>AE804</t>
  </si>
  <si>
    <t>B&amp;G Multi-Function Display ZEUS TOUCH, T9</t>
  </si>
  <si>
    <t>AE805</t>
  </si>
  <si>
    <t>B&amp;G Multi-Function Display ZEUS TOUCH, T12</t>
  </si>
  <si>
    <t>AE823</t>
  </si>
  <si>
    <t>Stering</t>
  </si>
  <si>
    <t>AE207</t>
  </si>
  <si>
    <t>AE204</t>
  </si>
  <si>
    <t>AE202</t>
  </si>
  <si>
    <t>LAUNCHING, RIGGING &amp; COMMISSIONING</t>
  </si>
  <si>
    <t xml:space="preserve">Antifouling (2 layers of primer, 2 layers of antifouling) </t>
  </si>
  <si>
    <t>AE101</t>
  </si>
  <si>
    <t>STANDARD BOAT</t>
  </si>
  <si>
    <t>TOTAL OPTIONS</t>
  </si>
  <si>
    <t>TOTAL NET PRICE</t>
  </si>
  <si>
    <t>Payment of Purchase price is to be done in the way:</t>
  </si>
  <si>
    <t>30% for order confirmation</t>
  </si>
  <si>
    <t>30% after engine is installed in the hull of the Vessel</t>
  </si>
  <si>
    <t>30% after deck is placed on the Vessel</t>
  </si>
  <si>
    <t>10% 14 days before delivery</t>
  </si>
  <si>
    <t>Colours specs:</t>
  </si>
  <si>
    <t>Hull strips</t>
  </si>
  <si>
    <t>Floors laminate top</t>
  </si>
  <si>
    <t>Various:</t>
  </si>
  <si>
    <t>Price list validity:</t>
  </si>
  <si>
    <t>Prices:</t>
  </si>
  <si>
    <t xml:space="preserve">All prices are in EURO, excluded VAT. </t>
  </si>
  <si>
    <t>Offer validity:</t>
  </si>
  <si>
    <t>Delivery terms:</t>
  </si>
  <si>
    <t>General Terms:</t>
  </si>
  <si>
    <t>GENERAL TERMS AND CONDITIONS OF SALE AND DELIVERY</t>
  </si>
  <si>
    <t>Address:</t>
  </si>
  <si>
    <t>Matoseva, 8 21210 Solin HR</t>
  </si>
  <si>
    <t>OIB / VAT N°</t>
  </si>
  <si>
    <t>Bank account:</t>
  </si>
  <si>
    <t>OTP banka d.d.</t>
  </si>
  <si>
    <t>SWIFT:</t>
  </si>
  <si>
    <t>IBAN:</t>
  </si>
  <si>
    <t xml:space="preserve">Purchaser's signature for acceptance of all the terms of the present </t>
  </si>
  <si>
    <t>offer and as conferment of the order of the above specified vessel</t>
  </si>
  <si>
    <t xml:space="preserve">Shakewell seacocks                                                                                                            </t>
  </si>
  <si>
    <t xml:space="preserve">Cover for steering wheels &amp; navigation instruments panels                               </t>
  </si>
  <si>
    <t xml:space="preserve">Removable teak cockpit table with central inox hand rail                                            </t>
  </si>
  <si>
    <t xml:space="preserve">Sprayhood with stainless steel tubes                                                                              </t>
  </si>
  <si>
    <t xml:space="preserve">MDS Sliders for mainsail                                                                                                  </t>
  </si>
  <si>
    <t>OE506</t>
  </si>
  <si>
    <t>Galley worktop in kerrock</t>
  </si>
  <si>
    <t>Reading lights in leather</t>
  </si>
  <si>
    <t>OE503</t>
  </si>
  <si>
    <t>Leather cover for handrails</t>
  </si>
  <si>
    <t>OE502</t>
  </si>
  <si>
    <t>3 cabins, 1 head at saloon</t>
  </si>
  <si>
    <t>2 cabins, 1 head aft (with separate shower area)</t>
  </si>
  <si>
    <t xml:space="preserve">Shallow keel (1,85 m draft), cast iron/lead coated with epoxy paint                                                                            </t>
  </si>
  <si>
    <t xml:space="preserve">Retractable bow thruster                                                                                              </t>
  </si>
  <si>
    <t xml:space="preserve">3 blade folding propeller                                                                                              </t>
  </si>
  <si>
    <t xml:space="preserve">Electric toilet (JABSCO)                                                                                                  </t>
  </si>
  <si>
    <t xml:space="preserve">Additional fresh water tank 90l                                                                                     </t>
  </si>
  <si>
    <t xml:space="preserve">Heating system Webasto Airtop 3900W                                                                     </t>
  </si>
  <si>
    <t xml:space="preserve">White air filled fender with lanyards x 6 pcs                                                                         </t>
  </si>
  <si>
    <t xml:space="preserve">Gates in railing starboard side                                                                                           </t>
  </si>
  <si>
    <t xml:space="preserve">Gates in railing port side                                                                                                    </t>
  </si>
  <si>
    <t xml:space="preserve">Cockpit cushions                                                                                                            </t>
  </si>
  <si>
    <t xml:space="preserve">Teak foot rest-removable                                                                                                  </t>
  </si>
  <si>
    <t xml:space="preserve">Carbon bulkhead                                                                                                                 </t>
  </si>
  <si>
    <t>Rod rigging SELDEN</t>
  </si>
  <si>
    <t xml:space="preserve">Furniture in light material                                                                                           </t>
  </si>
  <si>
    <t xml:space="preserve">Carbon double steering wheel 2x32"                                                                      </t>
  </si>
  <si>
    <t>Carbon performance mast with rod&amp;tip cups, dyneema halyards, white colour and black colour</t>
  </si>
  <si>
    <t xml:space="preserve">Carbon spinnaker pole with car and mast rail  </t>
  </si>
  <si>
    <t>Antifouling offshore Teflon racing</t>
  </si>
  <si>
    <t xml:space="preserve">Folding cleats x 6 pcs                                                                                              </t>
  </si>
  <si>
    <t xml:space="preserve">Upgrade anchor 16kg INOX and anchor chain INOX 60m x 8mm (only with 380A200 or 380A201)          </t>
  </si>
  <si>
    <t xml:space="preserve">Performance keel, cast iron fin, lead bulb (2,25m draft) </t>
  </si>
  <si>
    <t>Blue (RAL 5004)</t>
  </si>
  <si>
    <t>Grey (RAL 7001)</t>
  </si>
  <si>
    <t>Interior in bleached oak</t>
  </si>
  <si>
    <t>Upholstery in saloon</t>
  </si>
  <si>
    <t>Anchoring &amp; Mooring</t>
  </si>
  <si>
    <t>On request</t>
  </si>
  <si>
    <t>Flexible solar panel 100W</t>
  </si>
  <si>
    <t xml:space="preserve">Hydraulic backstay                                                                                        </t>
  </si>
  <si>
    <t>AE305</t>
  </si>
  <si>
    <t>AE530</t>
  </si>
  <si>
    <t>Toilet sink in kerrock</t>
  </si>
  <si>
    <t xml:space="preserve">Air condition Dometic 16000BTU                                                                                             </t>
  </si>
  <si>
    <t>Additional 7,6 kWh in Battery Bulk (only with 380O509)</t>
  </si>
  <si>
    <t xml:space="preserve">3 polyester mooring ropes 12m                                       </t>
  </si>
  <si>
    <t>AE701</t>
  </si>
  <si>
    <t>Oceanvolt propulsion upgrades</t>
  </si>
  <si>
    <t>NAIS-500 AIS class B With splitter</t>
  </si>
  <si>
    <t>SALONA GROUP Ltd.</t>
  </si>
  <si>
    <t>HR15554332548</t>
  </si>
  <si>
    <t xml:space="preserve">OTPVHR2X </t>
  </si>
  <si>
    <t xml:space="preserve">HR4624070001100649398 </t>
  </si>
  <si>
    <t>Delivery time:</t>
  </si>
  <si>
    <t>Electrical propulsion 8 kW Oceanvolt SD8 Batery Bulk11,4 kWh</t>
  </si>
  <si>
    <t>39O302</t>
  </si>
  <si>
    <t>39O304</t>
  </si>
  <si>
    <t>39O203</t>
  </si>
  <si>
    <t>39O201</t>
  </si>
  <si>
    <t>39A701.1</t>
  </si>
  <si>
    <t>39A714</t>
  </si>
  <si>
    <t>39A716</t>
  </si>
  <si>
    <t>39A720</t>
  </si>
  <si>
    <t>39O701</t>
  </si>
  <si>
    <t>39A719</t>
  </si>
  <si>
    <t>39A505</t>
  </si>
  <si>
    <t>39A507</t>
  </si>
  <si>
    <t>39A508</t>
  </si>
  <si>
    <t>39A509</t>
  </si>
  <si>
    <t>39A513</t>
  </si>
  <si>
    <t xml:space="preserve">39A506.2 </t>
  </si>
  <si>
    <t>39A520</t>
  </si>
  <si>
    <t>39O703</t>
  </si>
  <si>
    <t>39O702</t>
  </si>
  <si>
    <t>39O108</t>
  </si>
  <si>
    <t>39O206</t>
  </si>
  <si>
    <t>39O206.1</t>
  </si>
  <si>
    <t>39O205</t>
  </si>
  <si>
    <t>39A706</t>
  </si>
  <si>
    <t>39A707</t>
  </si>
  <si>
    <t>39A708</t>
  </si>
  <si>
    <t>39A706.1</t>
  </si>
  <si>
    <t>39A707.1</t>
  </si>
  <si>
    <t>39A708.1</t>
  </si>
  <si>
    <t>39A706.2</t>
  </si>
  <si>
    <t>39A708.2</t>
  </si>
  <si>
    <t>39A707.2</t>
  </si>
  <si>
    <t>39A704</t>
  </si>
  <si>
    <t>39A705</t>
  </si>
  <si>
    <t>39A710</t>
  </si>
  <si>
    <t>39A704.1</t>
  </si>
  <si>
    <t xml:space="preserve">39O104 </t>
  </si>
  <si>
    <t>39O102</t>
  </si>
  <si>
    <t>39O103</t>
  </si>
  <si>
    <t>39O105</t>
  </si>
  <si>
    <t>39O106</t>
  </si>
  <si>
    <t>39O151</t>
  </si>
  <si>
    <t>39O152</t>
  </si>
  <si>
    <t>39O153</t>
  </si>
  <si>
    <t>39O509</t>
  </si>
  <si>
    <t>39O509.1</t>
  </si>
  <si>
    <t>39A504</t>
  </si>
  <si>
    <t>39O305</t>
  </si>
  <si>
    <t>39A516</t>
  </si>
  <si>
    <t>39A201</t>
  </si>
  <si>
    <t>39A200</t>
  </si>
  <si>
    <t>39A202</t>
  </si>
  <si>
    <t>39A001</t>
  </si>
  <si>
    <t>39A303</t>
  </si>
  <si>
    <t>39A302</t>
  </si>
  <si>
    <t>Self Tacking Jib System inserted in the deck</t>
  </si>
  <si>
    <t xml:space="preserve">HARKEN Carbo Foil </t>
  </si>
  <si>
    <t xml:space="preserve">Teak massive on cockpit floor                                                                                          </t>
  </si>
  <si>
    <t>AE211</t>
  </si>
  <si>
    <t>Pedestal for instruments on consoles large x 2 pcs</t>
  </si>
  <si>
    <t>AE210</t>
  </si>
  <si>
    <t>Pedestal for instruments on consoles midium x 2 pcs</t>
  </si>
  <si>
    <t>Bimini for cockpit attaches to sprayhood to enclose the forward cockpit</t>
  </si>
  <si>
    <t xml:space="preserve">Bimini for helmsman full width with stainless steel tubes </t>
  </si>
  <si>
    <t xml:space="preserve">Stern platform (Teak)                                                                                                               </t>
  </si>
  <si>
    <t>Mast Steps x 2, fitted to aluminium mast</t>
  </si>
  <si>
    <t>Black or white painted aluminum mast and boom</t>
  </si>
  <si>
    <t>LED Tricolour &amp; Anchor Light</t>
  </si>
  <si>
    <t>Running rigging</t>
  </si>
  <si>
    <t>39O205.1</t>
  </si>
  <si>
    <t xml:space="preserve">Electric Port Halyard Winch ‐ 1 x Harken                         </t>
  </si>
  <si>
    <t>Electric Starboard Halyard Winch ‐ 1 x Harken</t>
  </si>
  <si>
    <t>Electric Genoa Winches ‐ 2 x Harken</t>
  </si>
  <si>
    <t>Harken winches upgrade STP 
4 x size 46.2 (Mainshet and Halyard)  
2 x size 50.2 (Genoa)</t>
  </si>
  <si>
    <t>Harken winches upgrade STA 
4 x size 46.2 (Mainshet and Halyard) 
2 x size 50.2 (Genoa)</t>
  </si>
  <si>
    <t>Mainsail, Cruising plus, PRO Radial dacron, Dacron 3-Radial cut, OneSails</t>
  </si>
  <si>
    <t>Genoa, Cruising plus, PRO Radial dacron, Dacron 3-Radial cut, 105%, UV protection, OneSails</t>
  </si>
  <si>
    <t>Mainsail, Performance cruising-Club Racing, Laminate-Polyester DP-DCX, DCP sandwich POLYESTER, 3-radial cut, OneSails</t>
  </si>
  <si>
    <t>Genoa, Performance cruising-Club Racing, Laminate-Polyester DP-DCX, DCP sandwich POLYESTER, 3-radial cut, 105%, UV protection, OneSails</t>
  </si>
  <si>
    <t>Mainsail, Heavy Duty Cruising, DP Hydra net Radial, 3-radial cut, OneSails</t>
  </si>
  <si>
    <t>Genoa, Heavy Duty Cruising, DP Hydra net Radial, 3-radial cut, 105%, OneSails</t>
  </si>
  <si>
    <t>Mainsail, Club Racing, DP ARAMID SPORT, 3-radial cut, OneSails</t>
  </si>
  <si>
    <t>Genoa, DP SPORT ARAMID, 3-radial cut, 105%, OneSails</t>
  </si>
  <si>
    <t>Gennaker in black, red, blue or grey, nylon 1.5 us oz, OneSails</t>
  </si>
  <si>
    <t>Spinnaker in black, red, blue or grey, nylon 1.5 us oz, OneSails</t>
  </si>
  <si>
    <t>Gennaker sock with plastic ring</t>
  </si>
  <si>
    <t>Lazy bag and lazy jack</t>
  </si>
  <si>
    <t>39A706.3</t>
  </si>
  <si>
    <t>39A707.3</t>
  </si>
  <si>
    <t xml:space="preserve">ST Jib, Cruising plus, PRO Radial dacron, Dacron 3-Radial cut, UV protection, OneSails  </t>
  </si>
  <si>
    <t>ST Jib, Performance cruising-Club Racing, Laminate-Polyester DP-DCX, DCP sandwich POLYESTER, 3-radial cut, UV protection, OneSails</t>
  </si>
  <si>
    <t>ST Jib, Heavy Duty Cruising, DP Hydra net Radial, 3-radial cut, OneSails</t>
  </si>
  <si>
    <t>ST Jib, DP SPORT ARAMID, 3-radial cut, OneSails</t>
  </si>
  <si>
    <t>DP Code zero laminate CZ 15/30, 3-radial cut, Anti-Torsion cable, OneSails</t>
  </si>
  <si>
    <t>Karver KF 1.5 V3 furling system for genaker, or code 0</t>
  </si>
  <si>
    <t>Teak Floor and seat in Head (olny with 39O106)</t>
  </si>
  <si>
    <t>39O505</t>
  </si>
  <si>
    <t>39O504</t>
  </si>
  <si>
    <t>Battery Charger &amp; Inverter Victron Energy - 12V/1600W/70A. Note: Standard there are 220V at saloon (1) and galley (1). Additional 220V sockets can be ordered</t>
  </si>
  <si>
    <t>Battery Charger &amp; Inverter Victron Energy - 12V/1600W/70A. Note: Standard there are 110V at nav saloon (1) and galley (1). Additional 110V sockets can be ordered</t>
  </si>
  <si>
    <t>Socket package, socket 220V AC (monted in galley and each cabin) and 12V USB (mounted in each cabin)</t>
  </si>
  <si>
    <t>Socket package, socket 110V AC (monted in gally, each cabin and) and 12V USB (mounted in each cabin)</t>
  </si>
  <si>
    <t>Electric Gas Switch - fitted to the standard gas installation</t>
  </si>
  <si>
    <t>Additional 12V sockets (Price per socket)</t>
  </si>
  <si>
    <t>AE510</t>
  </si>
  <si>
    <t>AE510.1</t>
  </si>
  <si>
    <t>AE512</t>
  </si>
  <si>
    <t>AE513</t>
  </si>
  <si>
    <t>AE514</t>
  </si>
  <si>
    <t>AE514.1</t>
  </si>
  <si>
    <t xml:space="preserve">Audio package: MS-RA770 Fusion + 2 speakers in saloon </t>
  </si>
  <si>
    <t>Cockpit speakers 2 pcs.</t>
  </si>
  <si>
    <t xml:space="preserve">TV 28" LED Flat Screen (Note: Only 220V)                                       </t>
  </si>
  <si>
    <t>AE509.1</t>
  </si>
  <si>
    <t>Microwave - fitted in galley (Note: 220V only)</t>
  </si>
  <si>
    <t>Watermaker - Dessalator, 60 l/hr</t>
  </si>
  <si>
    <t>Additional service battery 170Ah</t>
  </si>
  <si>
    <t>AGM battery upgrade (standard battery + additional service battery)</t>
  </si>
  <si>
    <t>AE515</t>
  </si>
  <si>
    <t>AE516</t>
  </si>
  <si>
    <t>AE517</t>
  </si>
  <si>
    <t xml:space="preserve">B&amp;G VHF V60 </t>
  </si>
  <si>
    <t>AE901</t>
  </si>
  <si>
    <t>B&amp;G VHF V60 B with AIS transmit and recive</t>
  </si>
  <si>
    <t>AE902</t>
  </si>
  <si>
    <t>B&amp;G H60 wireless transmit</t>
  </si>
  <si>
    <t>VHF Antenna Glomex</t>
  </si>
  <si>
    <t>B&amp;G Salona pack:
-2 pcs Multi-purpose 4.1" colour screen Triton 2
-DST 800 Sensor: Depth, Speed, Temperature 
-Wind sensor 608</t>
  </si>
  <si>
    <t>B&amp;G Salona pack (H5000)-HYDRA
-2 pcs H5000 Graphic Display 5"
-DST 800 Sensor: Depth, Speed, Temperature 
-HYDRA cpu
-H5000 3D Motion sensor
-H5000 Barometric Pressure Sensor</t>
  </si>
  <si>
    <t>B&amp;G Salona pack (H5000)-HERCULES
-2 pcs H5000 Graphic Display 5"
-DST 800 Sensor: Depth, Speed, Temperature 
-HERCULES cpu
-H5000 3D Motion sensor
-H5000 Barometric Pressure Sensor</t>
  </si>
  <si>
    <t>B&amp;G halo radar 20+ with mast mounting bracket</t>
  </si>
  <si>
    <t>39O208</t>
  </si>
  <si>
    <t>Spring mooring cleats x 2 pcs</t>
  </si>
  <si>
    <t>39A203</t>
  </si>
  <si>
    <t>Shrink pvc wrap film</t>
  </si>
  <si>
    <t>AE102</t>
  </si>
  <si>
    <t xml:space="preserve">Preparation and loading for road transport </t>
  </si>
  <si>
    <t>AE103</t>
  </si>
  <si>
    <t>Cradle for Sea Transport</t>
  </si>
  <si>
    <t>Carbon rigid bowsprit</t>
  </si>
  <si>
    <t>39A708.3</t>
  </si>
  <si>
    <t>Sprayhood, bimini, lazy bag, genoa UV protection (Options)</t>
  </si>
  <si>
    <t>Upholstery in cabins</t>
  </si>
  <si>
    <t xml:space="preserve">B&amp;G Autopilot system (Triton pilot control, Precision-9 Compasss, L&amp;S 40 ST 16 newwave 12 v linear) </t>
  </si>
  <si>
    <t>B&amp;G Autopilot system (H5000 pilot computer, H5000 pilot control, Precision-9 Compass, L&amp;S 40 ST 16 newwave 12 v linear)</t>
  </si>
  <si>
    <t>AE703</t>
  </si>
  <si>
    <t>AE704</t>
  </si>
  <si>
    <t>AE203</t>
  </si>
  <si>
    <t>AE205</t>
  </si>
  <si>
    <t>Salona 39 as per standard specification</t>
  </si>
  <si>
    <t>PRICE LIST</t>
  </si>
  <si>
    <t xml:space="preserve">SALONA 39 </t>
  </si>
  <si>
    <t xml:space="preserve">Gennaker equipment (blocks, clutches, sheets)                                           </t>
  </si>
  <si>
    <t xml:space="preserve">Spinnaker equipment (blocks, clutches, halyard, sheets)                              </t>
  </si>
  <si>
    <t>39A718</t>
  </si>
  <si>
    <t xml:space="preserve">Aluminium spinnaker pole with car and mast rail (Aluminium)                                     </t>
  </si>
  <si>
    <t>39A514</t>
  </si>
  <si>
    <t>39A512</t>
  </si>
  <si>
    <t>Anchor Windlass 1500W-12V (Included: anchor 16 kg  "Delta" type, anchor chain 50m x 8mm)</t>
  </si>
  <si>
    <t xml:space="preserve">Anchor windlass 1000W-12V   (Included: anchor 10 kg "Delta" type, anchor chain 50m x 8mm)                                                                                                                                                             </t>
  </si>
  <si>
    <t>39A709</t>
  </si>
  <si>
    <t>39A711</t>
  </si>
  <si>
    <t>September, 2022. This price list automatically cancels all previously distributed. (E.&amp;O.E.)</t>
  </si>
  <si>
    <t>TBD (To Be Defined)</t>
  </si>
  <si>
    <t>TBD</t>
  </si>
  <si>
    <t>EXW SALONA GROUP Ltd. Solin, HR (Incoterms 2020). 
Launching and commissioning operations will take place after the delivery.</t>
  </si>
  <si>
    <t>Genoa Furler - FD Flat Deck</t>
  </si>
  <si>
    <t>Launching &amp; Commissioning includes: rigging, crane, transportation from shipyard to Split commercial harbor, one night in the marina (only with AE202, AE204, 460A303)</t>
  </si>
  <si>
    <t>AE104</t>
  </si>
  <si>
    <t>Electronic instruments calibration and commissioning at launching (only for Split delivery)</t>
  </si>
  <si>
    <t>Dyneema sheets, SK78: 
-10 mm (main, genoa + 2 soft shackle) 
-10 mm (gennaker + 2 soft shackle, tack line) finish splice</t>
  </si>
  <si>
    <t>Dyneema halyards, SK78: 
-10mm (main, genoa)  
-10mm (spi 1 and spi 2)  finish splice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</si>
</sst>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\ [$€-1]"/>
    <numFmt numFmtId="165" formatCode="#\ ###\ ##0.00"/>
    <numFmt numFmtId="166" formatCode="[$€-2]\ #,##0.00"/>
    <numFmt numFmtId="167" formatCode="_-&quot;€&quot;\ * #,##0.00_-;\-&quot;€&quot;\ * #,##0.00_-;_-&quot;€&quot;\ * &quot;-&quot;??_-;_-@_-"/>
  </numFmts>
  <fonts count="16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2"/>
      <color theme="1"/>
      <name val="Segoe UI"/>
      <family val="2"/>
      <charset val="238"/>
    </font>
    <font>
      <sz val="10"/>
      <name val="Arial"/>
      <family val="2"/>
    </font>
    <font>
      <sz val="12"/>
      <name val="Segoe UI"/>
      <family val="2"/>
      <charset val="238"/>
    </font>
    <font>
      <b/>
      <sz val="10"/>
      <color theme="0"/>
      <name val="Berlin Sans FB"/>
      <family val="2"/>
    </font>
    <font>
      <sz val="10"/>
      <name val="Arial"/>
      <family val="2"/>
      <charset val="238"/>
    </font>
    <font>
      <sz val="8"/>
      <color indexed="8"/>
      <name val="Berlin Sans FB"/>
      <family val="2"/>
    </font>
    <font>
      <sz val="8"/>
      <name val="Berlin Sans FB"/>
      <family val="2"/>
    </font>
    <font>
      <sz val="10"/>
      <name val="Segoe UI"/>
      <family val="2"/>
      <charset val="238"/>
    </font>
    <font>
      <sz val="12"/>
      <color indexed="8"/>
      <name val="Segoe UI"/>
      <family val="2"/>
      <charset val="238"/>
    </font>
    <font>
      <b/>
      <sz val="12"/>
      <name val="Segoe UI"/>
      <family val="2"/>
      <charset val="238"/>
    </font>
    <font>
      <b/>
      <sz val="12"/>
      <color rgb="FF000000"/>
      <name val="Segoe UI"/>
      <family val="2"/>
      <charset val="238"/>
    </font>
    <font>
      <sz val="12"/>
      <color theme="1" tint="0.34998626667073579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70C0"/>
      <name val="Segoe U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5">
    <xf numFmtId="0" fontId="0" fillId="0" borderId="0"/>
    <xf numFmtId="0" fontId="1" fillId="0" borderId="0" applyNumberFormat="0" applyFill="0" applyBorder="0" applyAlignment="0" applyProtection="0"/>
    <xf numFmtId="0" fontId="3" fillId="0" borderId="0"/>
    <xf numFmtId="164" fontId="5" fillId="2" borderId="0" applyAlignment="0">
      <alignment horizontal="center" vertical="center"/>
      <protection locked="0"/>
    </xf>
    <xf numFmtId="0" fontId="6" fillId="0" borderId="0"/>
    <xf numFmtId="164" fontId="7" fillId="3" borderId="0" applyAlignment="0">
      <alignment horizontal="center" vertical="center"/>
      <protection locked="0"/>
    </xf>
    <xf numFmtId="164" fontId="8" fillId="4" borderId="0" applyNumberFormat="0" applyFont="0" applyAlignment="0">
      <alignment horizontal="left" vertical="center" wrapText="1"/>
      <protection locked="0"/>
    </xf>
    <xf numFmtId="0" fontId="6" fillId="0" borderId="0"/>
    <xf numFmtId="164" fontId="8" fillId="0" borderId="0" applyAlignment="0">
      <alignment horizontal="center" vertical="center"/>
      <protection locked="0"/>
    </xf>
    <xf numFmtId="0" fontId="3" fillId="0" borderId="0"/>
    <xf numFmtId="165" fontId="7" fillId="3" borderId="0" applyAlignment="0">
      <alignment horizontal="center" vertical="center"/>
      <protection locked="0"/>
    </xf>
    <xf numFmtId="0" fontId="6" fillId="0" borderId="0"/>
    <xf numFmtId="0" fontId="3" fillId="0" borderId="0"/>
    <xf numFmtId="0" fontId="3" fillId="0" borderId="0"/>
    <xf numFmtId="0" fontId="3" fillId="0" borderId="0"/>
  </cellStyleXfs>
  <cellXfs count="157">
    <xf numFmtId="0" fontId="0" fillId="0" borderId="0" xfId="0"/>
    <xf numFmtId="164" fontId="4" fillId="0" borderId="1" xfId="3" applyFont="1" applyFill="1" applyBorder="1" applyAlignment="1">
      <alignment horizontal="left" vertical="center"/>
      <protection locked="0"/>
    </xf>
    <xf numFmtId="0" fontId="4" fillId="0" borderId="1" xfId="4" applyFont="1" applyFill="1" applyBorder="1" applyAlignment="1" applyProtection="1">
      <alignment horizontal="left" vertical="center"/>
      <protection locked="0"/>
    </xf>
    <xf numFmtId="164" fontId="4" fillId="0" borderId="1" xfId="5" applyFont="1" applyFill="1" applyBorder="1" applyAlignment="1">
      <alignment horizontal="left" vertical="center"/>
      <protection locked="0"/>
    </xf>
    <xf numFmtId="0" fontId="4" fillId="0" borderId="1" xfId="0" applyFont="1" applyFill="1" applyBorder="1"/>
    <xf numFmtId="0" fontId="4" fillId="0" borderId="0" xfId="0" applyFont="1" applyFill="1" applyBorder="1"/>
    <xf numFmtId="0" fontId="9" fillId="0" borderId="0" xfId="0" applyFont="1" applyFill="1" applyBorder="1"/>
    <xf numFmtId="164" fontId="4" fillId="0" borderId="1" xfId="5" applyFont="1" applyFill="1" applyBorder="1" applyAlignment="1">
      <alignment horizontal="left" vertical="center" wrapText="1"/>
      <protection locked="0"/>
    </xf>
    <xf numFmtId="0" fontId="4" fillId="0" borderId="1" xfId="7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/>
    <xf numFmtId="164" fontId="4" fillId="0" borderId="1" xfId="8" applyFont="1" applyFill="1" applyBorder="1" applyAlignment="1">
      <alignment horizontal="left" vertical="center" wrapText="1"/>
      <protection locked="0"/>
    </xf>
    <xf numFmtId="0" fontId="2" fillId="0" borderId="1" xfId="0" applyFont="1" applyFill="1" applyBorder="1"/>
    <xf numFmtId="0" fontId="2" fillId="0" borderId="0" xfId="0" applyFont="1" applyFill="1"/>
    <xf numFmtId="164" fontId="11" fillId="0" borderId="3" xfId="5" applyFont="1" applyFill="1" applyBorder="1" applyAlignment="1">
      <alignment horizontal="left" vertical="center"/>
      <protection locked="0"/>
    </xf>
    <xf numFmtId="0" fontId="4" fillId="0" borderId="0" xfId="7" applyFont="1" applyFill="1" applyBorder="1" applyAlignment="1">
      <alignment horizontal="left"/>
    </xf>
    <xf numFmtId="166" fontId="12" fillId="0" borderId="0" xfId="10" applyNumberFormat="1" applyFont="1" applyFill="1" applyBorder="1" applyAlignment="1">
      <alignment vertical="center"/>
      <protection locked="0"/>
    </xf>
    <xf numFmtId="0" fontId="2" fillId="0" borderId="0" xfId="0" applyFont="1" applyFill="1" applyBorder="1"/>
    <xf numFmtId="164" fontId="4" fillId="0" borderId="0" xfId="11" applyNumberFormat="1" applyFont="1" applyFill="1" applyBorder="1" applyAlignment="1" applyProtection="1">
      <alignment horizontal="left" vertical="center"/>
      <protection locked="0"/>
    </xf>
    <xf numFmtId="0" fontId="4" fillId="0" borderId="0" xfId="11" applyFont="1" applyFill="1" applyAlignment="1" applyProtection="1">
      <protection locked="0"/>
    </xf>
    <xf numFmtId="164" fontId="4" fillId="0" borderId="0" xfId="11" applyNumberFormat="1" applyFont="1" applyFill="1" applyAlignment="1" applyProtection="1">
      <protection locked="0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/>
    <xf numFmtId="0" fontId="2" fillId="0" borderId="0" xfId="0" applyFont="1" applyFill="1" applyAlignment="1">
      <alignment vertical="center"/>
    </xf>
    <xf numFmtId="0" fontId="2" fillId="0" borderId="1" xfId="13" applyFont="1" applyFill="1" applyBorder="1" applyAlignment="1" applyProtection="1">
      <alignment horizontal="left" vertical="center"/>
      <protection locked="0"/>
    </xf>
    <xf numFmtId="165" fontId="2" fillId="0" borderId="1" xfId="10" applyFont="1" applyFill="1" applyBorder="1" applyAlignment="1" applyProtection="1">
      <alignment horizontal="left" vertical="center"/>
      <protection locked="0"/>
    </xf>
    <xf numFmtId="0" fontId="2" fillId="0" borderId="1" xfId="12" applyFont="1" applyFill="1" applyBorder="1" applyAlignment="1" applyProtection="1">
      <alignment horizontal="left" vertical="center"/>
      <protection locked="0"/>
    </xf>
    <xf numFmtId="0" fontId="2" fillId="0" borderId="1" xfId="11" applyFont="1" applyFill="1" applyBorder="1" applyAlignment="1" applyProtection="1">
      <protection locked="0"/>
    </xf>
    <xf numFmtId="164" fontId="2" fillId="0" borderId="1" xfId="8" applyFont="1" applyFill="1" applyBorder="1" applyAlignment="1" applyProtection="1">
      <alignment horizontal="left" vertical="center"/>
      <protection locked="0"/>
    </xf>
    <xf numFmtId="165" fontId="2" fillId="0" borderId="1" xfId="10" applyFont="1" applyFill="1" applyBorder="1" applyAlignment="1" applyProtection="1">
      <alignment horizontal="left" vertical="center" wrapText="1"/>
      <protection locked="0"/>
    </xf>
    <xf numFmtId="0" fontId="2" fillId="0" borderId="1" xfId="6" applyNumberFormat="1" applyFont="1" applyFill="1" applyBorder="1" applyAlignment="1" applyProtection="1">
      <alignment horizontal="left" vertical="center"/>
      <protection locked="0"/>
    </xf>
    <xf numFmtId="0" fontId="2" fillId="0" borderId="1" xfId="13" applyFont="1" applyFill="1" applyBorder="1" applyAlignment="1" applyProtection="1">
      <alignment vertical="center" wrapText="1"/>
      <protection locked="0"/>
    </xf>
    <xf numFmtId="0" fontId="13" fillId="0" borderId="0" xfId="11" applyFont="1" applyFill="1" applyAlignment="1" applyProtection="1">
      <protection locked="0"/>
    </xf>
    <xf numFmtId="164" fontId="2" fillId="0" borderId="1" xfId="3" applyFont="1" applyFill="1" applyBorder="1" applyAlignment="1" applyProtection="1">
      <alignment horizontal="left" vertical="center"/>
      <protection locked="0"/>
    </xf>
    <xf numFmtId="0" fontId="2" fillId="0" borderId="1" xfId="6" applyNumberFormat="1" applyFont="1" applyFill="1" applyBorder="1" applyAlignment="1" applyProtection="1">
      <alignment vertical="center"/>
      <protection locked="0"/>
    </xf>
    <xf numFmtId="0" fontId="4" fillId="0" borderId="1" xfId="6" applyNumberFormat="1" applyFont="1" applyFill="1" applyBorder="1" applyAlignment="1" applyProtection="1">
      <alignment vertical="center"/>
      <protection locked="0"/>
    </xf>
    <xf numFmtId="0" fontId="2" fillId="0" borderId="1" xfId="6" applyNumberFormat="1" applyFont="1" applyFill="1" applyBorder="1" applyAlignment="1" applyProtection="1">
      <alignment vertical="center" wrapText="1"/>
      <protection locked="0"/>
    </xf>
    <xf numFmtId="165" fontId="2" fillId="0" borderId="1" xfId="10" applyFont="1" applyFill="1" applyBorder="1" applyAlignment="1" applyProtection="1">
      <alignment vertical="center" wrapText="1"/>
      <protection locked="0"/>
    </xf>
    <xf numFmtId="165" fontId="2" fillId="0" borderId="1" xfId="10" applyFont="1" applyFill="1" applyBorder="1" applyAlignment="1" applyProtection="1">
      <alignment vertical="center"/>
      <protection locked="0"/>
    </xf>
    <xf numFmtId="0" fontId="2" fillId="0" borderId="1" xfId="12" applyFont="1" applyFill="1" applyBorder="1" applyAlignment="1" applyProtection="1">
      <alignment vertical="center"/>
      <protection locked="0"/>
    </xf>
    <xf numFmtId="0" fontId="2" fillId="0" borderId="1" xfId="12" applyFont="1" applyFill="1" applyBorder="1" applyAlignment="1" applyProtection="1">
      <alignment vertical="center" wrapText="1"/>
      <protection locked="0"/>
    </xf>
    <xf numFmtId="0" fontId="2" fillId="0" borderId="1" xfId="13" applyFont="1" applyFill="1" applyBorder="1" applyAlignment="1" applyProtection="1">
      <alignment vertical="center"/>
      <protection locked="0"/>
    </xf>
    <xf numFmtId="164" fontId="2" fillId="0" borderId="1" xfId="8" applyFont="1" applyFill="1" applyBorder="1" applyAlignment="1" applyProtection="1">
      <alignment vertical="center" wrapText="1"/>
      <protection locked="0"/>
    </xf>
    <xf numFmtId="164" fontId="2" fillId="0" borderId="1" xfId="8" applyFont="1" applyFill="1" applyBorder="1" applyAlignment="1" applyProtection="1">
      <alignment vertical="center"/>
      <protection locked="0"/>
    </xf>
    <xf numFmtId="0" fontId="2" fillId="0" borderId="1" xfId="11" applyFont="1" applyFill="1" applyBorder="1" applyProtection="1">
      <protection locked="0"/>
    </xf>
    <xf numFmtId="165" fontId="4" fillId="0" borderId="1" xfId="10" applyFont="1" applyFill="1" applyBorder="1" applyAlignment="1" applyProtection="1">
      <alignment horizontal="left" vertical="center"/>
      <protection locked="0"/>
    </xf>
    <xf numFmtId="0" fontId="14" fillId="0" borderId="0" xfId="11" applyFont="1" applyFill="1" applyAlignment="1" applyProtection="1">
      <protection locked="0"/>
    </xf>
    <xf numFmtId="0" fontId="2" fillId="0" borderId="0" xfId="0" applyNumberFormat="1" applyFont="1" applyFill="1" applyBorder="1"/>
    <xf numFmtId="0" fontId="2" fillId="0" borderId="0" xfId="0" applyNumberFormat="1" applyFont="1" applyFill="1"/>
    <xf numFmtId="0" fontId="9" fillId="0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1" xfId="11" applyNumberFormat="1" applyFont="1" applyFill="1" applyBorder="1" applyAlignment="1" applyProtection="1">
      <alignment horizontal="center" vertical="center"/>
      <protection locked="0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0" xfId="11" applyFont="1" applyFill="1" applyBorder="1" applyAlignment="1" applyProtection="1">
      <alignment horizontal="left" vertical="center"/>
      <protection locked="0"/>
    </xf>
    <xf numFmtId="0" fontId="4" fillId="0" borderId="0" xfId="0" applyFont="1" applyFill="1"/>
    <xf numFmtId="9" fontId="4" fillId="0" borderId="0" xfId="11" applyNumberFormat="1" applyFont="1" applyFill="1" applyBorder="1" applyAlignment="1" applyProtection="1">
      <alignment horizontal="center" vertical="center"/>
      <protection locked="0"/>
    </xf>
    <xf numFmtId="164" fontId="4" fillId="0" borderId="0" xfId="11" applyNumberFormat="1" applyFont="1" applyFill="1" applyBorder="1" applyAlignment="1" applyProtection="1">
      <alignment horizontal="center" vertical="center"/>
      <protection locked="0"/>
    </xf>
    <xf numFmtId="0" fontId="4" fillId="0" borderId="0" xfId="11" applyFont="1" applyFill="1" applyBorder="1" applyAlignment="1" applyProtection="1">
      <alignment horizontal="left" vertical="center"/>
      <protection locked="0"/>
    </xf>
    <xf numFmtId="0" fontId="4" fillId="0" borderId="0" xfId="11" applyFont="1" applyFill="1" applyBorder="1" applyAlignment="1" applyProtection="1">
      <alignment vertical="center"/>
      <protection locked="0"/>
    </xf>
    <xf numFmtId="0" fontId="4" fillId="0" borderId="7" xfId="11" applyFont="1" applyFill="1" applyBorder="1" applyAlignment="1" applyProtection="1">
      <alignment horizontal="left" vertical="center"/>
      <protection locked="0"/>
    </xf>
    <xf numFmtId="0" fontId="4" fillId="0" borderId="3" xfId="11" applyFont="1" applyFill="1" applyBorder="1" applyAlignment="1" applyProtection="1">
      <alignment horizontal="left" vertical="center"/>
      <protection locked="0"/>
    </xf>
    <xf numFmtId="164" fontId="4" fillId="0" borderId="3" xfId="11" applyNumberFormat="1" applyFont="1" applyFill="1" applyBorder="1" applyAlignment="1" applyProtection="1">
      <alignment horizontal="left" vertical="center"/>
      <protection locked="0"/>
    </xf>
    <xf numFmtId="0" fontId="2" fillId="0" borderId="3" xfId="0" applyNumberFormat="1" applyFont="1" applyFill="1" applyBorder="1"/>
    <xf numFmtId="0" fontId="2" fillId="0" borderId="8" xfId="0" applyFont="1" applyFill="1" applyBorder="1" applyAlignment="1">
      <alignment vertical="center"/>
    </xf>
    <xf numFmtId="0" fontId="4" fillId="0" borderId="6" xfId="11" applyFont="1" applyFill="1" applyBorder="1" applyAlignment="1" applyProtection="1">
      <alignment horizontal="left" vertical="center"/>
      <protection locked="0"/>
    </xf>
    <xf numFmtId="0" fontId="2" fillId="0" borderId="9" xfId="0" applyFont="1" applyFill="1" applyBorder="1" applyAlignment="1">
      <alignment vertical="center"/>
    </xf>
    <xf numFmtId="0" fontId="4" fillId="0" borderId="10" xfId="11" applyFont="1" applyFill="1" applyBorder="1" applyAlignment="1" applyProtection="1">
      <alignment horizontal="left" vertical="center"/>
      <protection locked="0"/>
    </xf>
    <xf numFmtId="0" fontId="4" fillId="0" borderId="11" xfId="11" applyFont="1" applyFill="1" applyBorder="1" applyAlignment="1" applyProtection="1">
      <alignment horizontal="left" vertical="center"/>
      <protection locked="0"/>
    </xf>
    <xf numFmtId="0" fontId="4" fillId="0" borderId="11" xfId="11" applyFont="1" applyFill="1" applyBorder="1" applyAlignment="1" applyProtection="1">
      <alignment vertical="center"/>
      <protection locked="0"/>
    </xf>
    <xf numFmtId="0" fontId="2" fillId="0" borderId="11" xfId="0" applyNumberFormat="1" applyFont="1" applyFill="1" applyBorder="1"/>
    <xf numFmtId="0" fontId="2" fillId="0" borderId="12" xfId="0" applyFont="1" applyFill="1" applyBorder="1" applyAlignment="1">
      <alignment vertical="center"/>
    </xf>
    <xf numFmtId="167" fontId="2" fillId="0" borderId="1" xfId="0" applyNumberFormat="1" applyFont="1" applyFill="1" applyBorder="1" applyAlignment="1">
      <alignment vertical="center"/>
    </xf>
    <xf numFmtId="167" fontId="4" fillId="0" borderId="1" xfId="0" applyNumberFormat="1" applyFont="1" applyFill="1" applyBorder="1"/>
    <xf numFmtId="167" fontId="2" fillId="0" borderId="1" xfId="0" applyNumberFormat="1" applyFont="1" applyFill="1" applyBorder="1"/>
    <xf numFmtId="167" fontId="2" fillId="0" borderId="0" xfId="0" applyNumberFormat="1" applyFont="1" applyFill="1" applyBorder="1"/>
    <xf numFmtId="167" fontId="2" fillId="0" borderId="1" xfId="12" applyNumberFormat="1" applyFont="1" applyFill="1" applyBorder="1" applyAlignment="1" applyProtection="1">
      <alignment horizontal="right" vertical="center"/>
      <protection locked="0"/>
    </xf>
    <xf numFmtId="167" fontId="4" fillId="0" borderId="1" xfId="3" applyNumberFormat="1" applyFont="1" applyFill="1" applyBorder="1" applyAlignment="1">
      <alignment horizontal="right" vertical="center"/>
      <protection locked="0"/>
    </xf>
    <xf numFmtId="167" fontId="2" fillId="0" borderId="1" xfId="13" applyNumberFormat="1" applyFont="1" applyFill="1" applyBorder="1" applyAlignment="1" applyProtection="1">
      <alignment horizontal="right" vertical="center"/>
      <protection locked="0"/>
    </xf>
    <xf numFmtId="167" fontId="2" fillId="0" borderId="1" xfId="10" applyNumberFormat="1" applyFont="1" applyFill="1" applyBorder="1" applyAlignment="1" applyProtection="1">
      <alignment horizontal="right" vertical="center"/>
      <protection locked="0"/>
    </xf>
    <xf numFmtId="167" fontId="4" fillId="0" borderId="1" xfId="4" applyNumberFormat="1" applyFont="1" applyFill="1" applyBorder="1" applyAlignment="1" applyProtection="1">
      <alignment horizontal="right" vertical="center"/>
      <protection locked="0"/>
    </xf>
    <xf numFmtId="167" fontId="4" fillId="0" borderId="1" xfId="5" applyNumberFormat="1" applyFont="1" applyFill="1" applyBorder="1" applyAlignment="1">
      <alignment horizontal="right" vertical="center"/>
      <protection locked="0"/>
    </xf>
    <xf numFmtId="167" fontId="2" fillId="0" borderId="1" xfId="11" applyNumberFormat="1" applyFont="1" applyFill="1" applyBorder="1" applyAlignment="1" applyProtection="1">
      <alignment horizontal="right" vertical="center"/>
      <protection locked="0"/>
    </xf>
    <xf numFmtId="167" fontId="4" fillId="0" borderId="0" xfId="0" applyNumberFormat="1" applyFont="1" applyFill="1" applyBorder="1"/>
    <xf numFmtId="167" fontId="4" fillId="0" borderId="1" xfId="8" applyNumberFormat="1" applyFont="1" applyFill="1" applyBorder="1" applyAlignment="1" applyProtection="1">
      <alignment horizontal="right" vertical="center"/>
      <protection locked="0"/>
    </xf>
    <xf numFmtId="167" fontId="2" fillId="0" borderId="1" xfId="8" applyNumberFormat="1" applyFont="1" applyFill="1" applyBorder="1" applyAlignment="1" applyProtection="1">
      <alignment horizontal="right" vertical="center"/>
      <protection locked="0"/>
    </xf>
    <xf numFmtId="167" fontId="2" fillId="0" borderId="1" xfId="6" applyNumberFormat="1" applyFont="1" applyFill="1" applyBorder="1" applyAlignment="1" applyProtection="1">
      <alignment horizontal="right" vertical="center"/>
      <protection locked="0"/>
    </xf>
    <xf numFmtId="167" fontId="11" fillId="0" borderId="0" xfId="5" applyNumberFormat="1" applyFont="1" applyFill="1" applyBorder="1" applyAlignment="1">
      <alignment horizontal="right" vertical="center"/>
      <protection locked="0"/>
    </xf>
    <xf numFmtId="167" fontId="2" fillId="0" borderId="0" xfId="0" applyNumberFormat="1" applyFont="1" applyFill="1" applyBorder="1" applyAlignment="1">
      <alignment vertical="center"/>
    </xf>
    <xf numFmtId="167" fontId="4" fillId="0" borderId="1" xfId="0" applyNumberFormat="1" applyFont="1" applyFill="1" applyBorder="1" applyAlignment="1">
      <alignment vertical="center"/>
    </xf>
    <xf numFmtId="167" fontId="2" fillId="0" borderId="3" xfId="0" applyNumberFormat="1" applyFont="1" applyFill="1" applyBorder="1" applyAlignment="1">
      <alignment vertical="center"/>
    </xf>
    <xf numFmtId="167" fontId="2" fillId="0" borderId="2" xfId="0" applyNumberFormat="1" applyFont="1" applyFill="1" applyBorder="1" applyAlignment="1">
      <alignment vertical="center"/>
    </xf>
    <xf numFmtId="164" fontId="4" fillId="0" borderId="1" xfId="8" applyFont="1" applyFill="1" applyBorder="1" applyAlignment="1">
      <alignment horizontal="left" vertical="center"/>
      <protection locked="0"/>
    </xf>
    <xf numFmtId="164" fontId="4" fillId="0" borderId="4" xfId="5" applyFont="1" applyFill="1" applyBorder="1" applyAlignment="1">
      <alignment horizontal="left" vertical="center"/>
      <protection locked="0"/>
    </xf>
    <xf numFmtId="0" fontId="2" fillId="0" borderId="1" xfId="0" applyNumberFormat="1" applyFont="1" applyFill="1" applyBorder="1" applyAlignment="1">
      <alignment horizontal="center" vertical="center"/>
    </xf>
    <xf numFmtId="167" fontId="4" fillId="0" borderId="1" xfId="8" applyNumberFormat="1" applyFont="1" applyFill="1" applyBorder="1" applyAlignment="1">
      <alignment horizontal="right" vertical="center"/>
      <protection locked="0"/>
    </xf>
    <xf numFmtId="0" fontId="2" fillId="0" borderId="0" xfId="0" applyFont="1"/>
    <xf numFmtId="0" fontId="15" fillId="0" borderId="0" xfId="0" applyFont="1" applyFill="1" applyBorder="1"/>
    <xf numFmtId="164" fontId="15" fillId="0" borderId="1" xfId="3" applyFont="1" applyFill="1" applyBorder="1" applyAlignment="1">
      <alignment horizontal="left" vertical="center" wrapText="1"/>
      <protection locked="0"/>
    </xf>
    <xf numFmtId="164" fontId="15" fillId="0" borderId="1" xfId="5" applyFont="1" applyFill="1" applyBorder="1" applyAlignment="1">
      <alignment horizontal="left" vertical="center" wrapText="1"/>
      <protection locked="0"/>
    </xf>
    <xf numFmtId="0" fontId="15" fillId="0" borderId="1" xfId="0" applyFont="1" applyFill="1" applyBorder="1"/>
    <xf numFmtId="0" fontId="15" fillId="0" borderId="3" xfId="0" applyFont="1" applyFill="1" applyBorder="1"/>
    <xf numFmtId="164" fontId="15" fillId="0" borderId="1" xfId="3" applyFont="1" applyFill="1" applyBorder="1" applyAlignment="1">
      <alignment horizontal="left" vertical="center"/>
      <protection locked="0"/>
    </xf>
    <xf numFmtId="0" fontId="15" fillId="0" borderId="1" xfId="1" applyFont="1" applyFill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0" fontId="4" fillId="0" borderId="0" xfId="1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>
      <alignment horizontal="center" vertical="center"/>
    </xf>
    <xf numFmtId="167" fontId="13" fillId="0" borderId="0" xfId="11" applyNumberFormat="1" applyFont="1" applyFill="1" applyBorder="1" applyAlignment="1" applyProtection="1">
      <protection locked="0"/>
    </xf>
    <xf numFmtId="167" fontId="4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7" fontId="4" fillId="0" borderId="1" xfId="7" applyNumberFormat="1" applyFont="1" applyFill="1" applyBorder="1" applyAlignment="1" applyProtection="1">
      <alignment horizontal="right" vertical="center"/>
      <protection locked="0"/>
    </xf>
    <xf numFmtId="164" fontId="2" fillId="0" borderId="1" xfId="5" applyFont="1" applyFill="1" applyBorder="1" applyAlignment="1">
      <alignment horizontal="left" vertical="center" wrapText="1"/>
      <protection locked="0"/>
    </xf>
    <xf numFmtId="1" fontId="4" fillId="0" borderId="1" xfId="9" applyNumberFormat="1" applyFont="1" applyFill="1" applyBorder="1" applyAlignment="1" applyProtection="1">
      <alignment horizontal="left" vertical="center" wrapText="1"/>
    </xf>
    <xf numFmtId="1" fontId="4" fillId="0" borderId="1" xfId="9" applyNumberFormat="1" applyFont="1" applyFill="1" applyBorder="1" applyAlignment="1" applyProtection="1">
      <alignment horizontal="left" vertical="center" wrapText="1"/>
      <protection locked="0"/>
    </xf>
    <xf numFmtId="0" fontId="4" fillId="0" borderId="1" xfId="7" applyFont="1" applyFill="1" applyBorder="1" applyAlignment="1">
      <alignment horizontal="left"/>
    </xf>
    <xf numFmtId="0" fontId="4" fillId="0" borderId="1" xfId="7" applyFont="1" applyFill="1" applyBorder="1"/>
    <xf numFmtId="167" fontId="4" fillId="0" borderId="1" xfId="7" applyNumberFormat="1" applyFont="1" applyFill="1" applyBorder="1" applyAlignment="1">
      <alignment horizontal="right" vertical="center"/>
    </xf>
    <xf numFmtId="0" fontId="4" fillId="0" borderId="0" xfId="11" applyFont="1" applyFill="1" applyBorder="1" applyAlignment="1" applyProtection="1">
      <alignment horizontal="left" vertical="center"/>
      <protection locked="0"/>
    </xf>
    <xf numFmtId="0" fontId="4" fillId="0" borderId="3" xfId="11" applyFont="1" applyFill="1" applyBorder="1" applyAlignment="1" applyProtection="1">
      <alignment vertical="center"/>
      <protection locked="0"/>
    </xf>
    <xf numFmtId="164" fontId="4" fillId="0" borderId="1" xfId="8" applyFont="1" applyFill="1" applyBorder="1" applyAlignment="1" applyProtection="1">
      <alignment vertical="center" wrapText="1"/>
      <protection locked="0"/>
    </xf>
    <xf numFmtId="0" fontId="4" fillId="0" borderId="1" xfId="7" applyFont="1" applyFill="1" applyBorder="1" applyAlignment="1" applyProtection="1">
      <alignment horizontal="left" vertical="center" wrapText="1"/>
      <protection locked="0"/>
    </xf>
    <xf numFmtId="0" fontId="4" fillId="0" borderId="1" xfId="4" applyFont="1" applyFill="1" applyBorder="1" applyAlignment="1" applyProtection="1">
      <alignment horizontal="left" vertical="center" wrapText="1"/>
      <protection locked="0"/>
    </xf>
    <xf numFmtId="0" fontId="4" fillId="0" borderId="13" xfId="4" applyFont="1" applyFill="1" applyBorder="1" applyAlignment="1" applyProtection="1">
      <alignment horizontal="left" vertical="center"/>
      <protection locked="0"/>
    </xf>
    <xf numFmtId="0" fontId="2" fillId="0" borderId="1" xfId="7" applyFont="1" applyFill="1" applyBorder="1" applyAlignment="1" applyProtection="1">
      <alignment horizontal="left" vertical="center"/>
      <protection locked="0"/>
    </xf>
    <xf numFmtId="0" fontId="2" fillId="0" borderId="1" xfId="7" applyFont="1" applyFill="1" applyBorder="1" applyAlignment="1">
      <alignment vertical="center"/>
    </xf>
    <xf numFmtId="164" fontId="10" fillId="0" borderId="1" xfId="5" applyFont="1" applyFill="1" applyBorder="1" applyAlignment="1">
      <alignment horizontal="left" vertical="center"/>
      <protection locked="0"/>
    </xf>
    <xf numFmtId="164" fontId="10" fillId="0" borderId="1" xfId="5" applyFont="1" applyFill="1" applyBorder="1" applyAlignment="1">
      <alignment horizontal="left" vertical="center" wrapText="1"/>
      <protection locked="0"/>
    </xf>
    <xf numFmtId="167" fontId="10" fillId="0" borderId="1" xfId="5" applyNumberFormat="1" applyFont="1" applyFill="1" applyBorder="1" applyAlignment="1">
      <alignment horizontal="right" vertical="center"/>
      <protection locked="0"/>
    </xf>
    <xf numFmtId="164" fontId="4" fillId="0" borderId="1" xfId="5" applyFont="1" applyFill="1" applyBorder="1" applyAlignment="1">
      <alignment horizontal="left" vertical="center" wrapText="1" shrinkToFit="1"/>
      <protection locked="0"/>
    </xf>
    <xf numFmtId="0" fontId="4" fillId="0" borderId="1" xfId="4" applyFont="1" applyFill="1" applyBorder="1" applyAlignment="1" applyProtection="1">
      <alignment horizontal="left" vertical="top" wrapText="1"/>
      <protection locked="0"/>
    </xf>
    <xf numFmtId="167" fontId="2" fillId="0" borderId="1" xfId="3" applyNumberFormat="1" applyFont="1" applyFill="1" applyBorder="1" applyAlignment="1" applyProtection="1">
      <alignment vertical="center"/>
      <protection locked="0"/>
    </xf>
    <xf numFmtId="167" fontId="2" fillId="0" borderId="1" xfId="6" applyNumberFormat="1" applyFont="1" applyFill="1" applyBorder="1" applyAlignment="1" applyProtection="1">
      <alignment vertical="center"/>
      <protection locked="0"/>
    </xf>
    <xf numFmtId="167" fontId="2" fillId="0" borderId="1" xfId="11" applyNumberFormat="1" applyFont="1" applyFill="1" applyBorder="1" applyAlignment="1" applyProtection="1">
      <alignment vertical="center"/>
      <protection locked="0"/>
    </xf>
    <xf numFmtId="167" fontId="4" fillId="0" borderId="1" xfId="6" applyNumberFormat="1" applyFont="1" applyFill="1" applyBorder="1" applyAlignment="1" applyProtection="1">
      <alignment vertical="center"/>
      <protection locked="0"/>
    </xf>
    <xf numFmtId="167" fontId="4" fillId="0" borderId="1" xfId="3" applyNumberFormat="1" applyFont="1" applyFill="1" applyBorder="1" applyAlignment="1">
      <alignment vertical="center"/>
      <protection locked="0"/>
    </xf>
    <xf numFmtId="49" fontId="15" fillId="0" borderId="1" xfId="2" applyNumberFormat="1" applyFont="1" applyFill="1" applyBorder="1" applyAlignment="1">
      <alignment horizontal="left"/>
    </xf>
    <xf numFmtId="49" fontId="15" fillId="0" borderId="1" xfId="2" applyNumberFormat="1" applyFont="1" applyFill="1" applyBorder="1" applyAlignment="1">
      <alignment horizontal="center" wrapText="1"/>
    </xf>
    <xf numFmtId="0" fontId="4" fillId="0" borderId="0" xfId="11" applyFont="1" applyFill="1" applyBorder="1" applyAlignment="1" applyProtection="1">
      <alignment horizontal="left" vertical="center"/>
      <protection locked="0"/>
    </xf>
    <xf numFmtId="49" fontId="15" fillId="0" borderId="1" xfId="2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2" fillId="0" borderId="0" xfId="0" applyNumberFormat="1" applyFont="1" applyAlignment="1"/>
    <xf numFmtId="0" fontId="2" fillId="0" borderId="0" xfId="0" applyFont="1" applyAlignment="1">
      <alignment vertical="center"/>
    </xf>
    <xf numFmtId="167" fontId="2" fillId="0" borderId="1" xfId="0" applyNumberFormat="1" applyFont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164" fontId="4" fillId="0" borderId="4" xfId="7" applyNumberFormat="1" applyFont="1" applyFill="1" applyBorder="1" applyAlignment="1">
      <alignment horizontal="left" vertical="center"/>
    </xf>
    <xf numFmtId="164" fontId="4" fillId="0" borderId="5" xfId="7" applyNumberFormat="1" applyFont="1" applyFill="1" applyBorder="1" applyAlignment="1">
      <alignment horizontal="left" vertical="center"/>
    </xf>
    <xf numFmtId="164" fontId="4" fillId="0" borderId="1" xfId="0" applyNumberFormat="1" applyFont="1" applyFill="1" applyBorder="1" applyAlignment="1"/>
    <xf numFmtId="0" fontId="4" fillId="0" borderId="0" xfId="11" applyFont="1" applyFill="1" applyBorder="1" applyAlignment="1" applyProtection="1">
      <alignment horizontal="left" vertical="center"/>
      <protection locked="0"/>
    </xf>
    <xf numFmtId="0" fontId="4" fillId="0" borderId="0" xfId="11" applyFont="1" applyFill="1" applyBorder="1" applyAlignment="1" applyProtection="1">
      <alignment vertical="center"/>
      <protection locked="0"/>
    </xf>
    <xf numFmtId="0" fontId="4" fillId="0" borderId="0" xfId="11" applyFont="1" applyFill="1" applyBorder="1" applyAlignment="1" applyProtection="1">
      <protection locked="0"/>
    </xf>
    <xf numFmtId="0" fontId="4" fillId="0" borderId="0" xfId="11" applyFont="1" applyBorder="1" applyAlignment="1" applyProtection="1">
      <alignment vertical="center"/>
      <protection locked="0"/>
    </xf>
    <xf numFmtId="0" fontId="4" fillId="0" borderId="0" xfId="11" applyFont="1" applyFill="1" applyBorder="1" applyAlignment="1" applyProtection="1">
      <alignment horizontal="left" vertical="center" wrapText="1"/>
      <protection locked="0"/>
    </xf>
    <xf numFmtId="0" fontId="4" fillId="0" borderId="0" xfId="1" applyFont="1" applyFill="1" applyBorder="1" applyAlignment="1"/>
    <xf numFmtId="0" fontId="4" fillId="0" borderId="0" xfId="11" applyFont="1" applyBorder="1" applyAlignment="1" applyProtection="1">
      <protection locked="0"/>
    </xf>
    <xf numFmtId="0" fontId="4" fillId="0" borderId="0" xfId="11" applyFont="1" applyFill="1" applyBorder="1" applyAlignment="1" applyProtection="1">
      <alignment horizontal="left" vertical="top"/>
      <protection locked="0"/>
    </xf>
  </cellXfs>
  <cellStyles count="15">
    <cellStyle name="glava" xfId="3"/>
    <cellStyle name="Hyperlink" xfId="1" builtinId="8"/>
    <cellStyle name="Normal" xfId="0" builtinId="0"/>
    <cellStyle name="Normal 2 2" xfId="14"/>
    <cellStyle name="Normal 2 3" xfId="9"/>
    <cellStyle name="Normal 3" xfId="7"/>
    <cellStyle name="Normal 3 2" xfId="12"/>
    <cellStyle name="Normal 5" xfId="11"/>
    <cellStyle name="Normale 2 2" xfId="2"/>
    <cellStyle name="Obično_SALONA 40 Price List september 2006-2007" xfId="4"/>
    <cellStyle name="Obično_SALONA 40 Price List september 2006-2007 2" xfId="13"/>
    <cellStyle name="prazno" xfId="8"/>
    <cellStyle name="puno2" xfId="5"/>
    <cellStyle name="puno2 2" xfId="10"/>
    <cellStyle name="zuta" xfId="6"/>
  </cellStyles>
  <dxfs count="0"/>
  <tableStyles count="0" defaultTableStyle="TableStyleMedium2" defaultPivotStyle="PivotStyleLight16"/>
  <colors>
    <mruColors>
      <color rgb="FFAC04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2"/>
  <sheetViews>
    <sheetView tabSelected="1" zoomScale="80" zoomScaleNormal="80" zoomScaleSheetLayoutView="70" zoomScalePageLayoutView="90" workbookViewId="0"/>
  </sheetViews>
  <sheetFormatPr defaultColWidth="9.109375" defaultRowHeight="19.2" x14ac:dyDescent="0.45"/>
  <cols>
    <col min="1" max="1" width="21" style="12" bestFit="1" customWidth="1"/>
    <col min="2" max="2" width="78.44140625" style="12" customWidth="1"/>
    <col min="3" max="3" width="17" style="12" customWidth="1"/>
    <col min="4" max="4" width="9.109375" style="47" customWidth="1"/>
    <col min="5" max="6" width="20.33203125" style="22" customWidth="1"/>
    <col min="7" max="16384" width="9.109375" style="12"/>
  </cols>
  <sheetData>
    <row r="1" spans="1:6" x14ac:dyDescent="0.45">
      <c r="A1" s="11"/>
      <c r="B1" s="137" t="s">
        <v>299</v>
      </c>
      <c r="C1" s="20" t="s">
        <v>0</v>
      </c>
      <c r="D1" s="95" t="s">
        <v>1</v>
      </c>
      <c r="E1" s="20" t="s">
        <v>2</v>
      </c>
      <c r="F1" s="107"/>
    </row>
    <row r="2" spans="1:6" x14ac:dyDescent="0.45">
      <c r="A2" s="11"/>
      <c r="B2" s="139" t="s">
        <v>298</v>
      </c>
      <c r="C2" s="140"/>
      <c r="D2" s="141"/>
      <c r="E2" s="20"/>
      <c r="F2" s="107"/>
    </row>
    <row r="3" spans="1:6" x14ac:dyDescent="0.45">
      <c r="A3" s="11"/>
      <c r="B3" s="136" t="s">
        <v>297</v>
      </c>
      <c r="C3" s="74">
        <v>224000</v>
      </c>
      <c r="D3" s="50">
        <v>1</v>
      </c>
      <c r="E3" s="73">
        <f>C3*D3</f>
        <v>224000</v>
      </c>
      <c r="F3" s="89"/>
    </row>
    <row r="4" spans="1:6" x14ac:dyDescent="0.45">
      <c r="A4" s="16"/>
      <c r="B4" s="98" t="s">
        <v>3</v>
      </c>
      <c r="C4" s="76"/>
      <c r="D4" s="49"/>
      <c r="E4" s="89"/>
      <c r="F4" s="89"/>
    </row>
    <row r="5" spans="1:6" x14ac:dyDescent="0.45">
      <c r="A5" s="1"/>
      <c r="B5" s="99" t="s">
        <v>4</v>
      </c>
      <c r="C5" s="78"/>
      <c r="D5" s="50"/>
      <c r="E5" s="73"/>
      <c r="F5" s="89"/>
    </row>
    <row r="6" spans="1:6" s="31" customFormat="1" x14ac:dyDescent="0.3">
      <c r="A6" s="23" t="s">
        <v>148</v>
      </c>
      <c r="B6" s="30" t="s">
        <v>125</v>
      </c>
      <c r="C6" s="79">
        <v>2800</v>
      </c>
      <c r="D6" s="52"/>
      <c r="E6" s="73">
        <f>D6*C6</f>
        <v>0</v>
      </c>
      <c r="F6" s="89"/>
    </row>
    <row r="7" spans="1:6" s="31" customFormat="1" x14ac:dyDescent="0.3">
      <c r="A7" s="23" t="s">
        <v>149</v>
      </c>
      <c r="B7" s="30" t="s">
        <v>126</v>
      </c>
      <c r="C7" s="79">
        <v>2800</v>
      </c>
      <c r="D7" s="52"/>
      <c r="E7" s="73">
        <f>D7*C7</f>
        <v>0</v>
      </c>
      <c r="F7" s="89"/>
    </row>
    <row r="8" spans="1:6" s="6" customFormat="1" x14ac:dyDescent="0.35">
      <c r="A8" s="3"/>
      <c r="B8" s="100" t="s">
        <v>5</v>
      </c>
      <c r="C8" s="82"/>
      <c r="D8" s="48"/>
      <c r="E8" s="73"/>
      <c r="F8" s="89"/>
    </row>
    <row r="9" spans="1:6" s="31" customFormat="1" ht="17.25" customHeight="1" x14ac:dyDescent="0.3">
      <c r="A9" s="24" t="s">
        <v>150</v>
      </c>
      <c r="B9" s="36" t="s">
        <v>104</v>
      </c>
      <c r="C9" s="80">
        <v>5000</v>
      </c>
      <c r="D9" s="52"/>
      <c r="E9" s="73">
        <f>C9*D9</f>
        <v>0</v>
      </c>
      <c r="F9" s="89"/>
    </row>
    <row r="10" spans="1:6" s="31" customFormat="1" x14ac:dyDescent="0.45">
      <c r="A10" s="43" t="s">
        <v>151</v>
      </c>
      <c r="B10" s="26" t="s">
        <v>124</v>
      </c>
      <c r="C10" s="83">
        <v>7300</v>
      </c>
      <c r="D10" s="52"/>
      <c r="E10" s="73">
        <f>C10*D10</f>
        <v>0</v>
      </c>
      <c r="F10" s="89"/>
    </row>
    <row r="11" spans="1:6" s="5" customFormat="1" x14ac:dyDescent="0.45">
      <c r="B11" s="98" t="s">
        <v>6</v>
      </c>
      <c r="C11" s="84"/>
      <c r="D11" s="49"/>
      <c r="E11" s="89"/>
      <c r="F11" s="89"/>
    </row>
    <row r="12" spans="1:6" s="5" customFormat="1" x14ac:dyDescent="0.45">
      <c r="A12" s="4"/>
      <c r="B12" s="101" t="s">
        <v>7</v>
      </c>
      <c r="C12" s="74"/>
      <c r="D12" s="50"/>
      <c r="E12" s="73"/>
      <c r="F12" s="89"/>
    </row>
    <row r="13" spans="1:6" s="31" customFormat="1" x14ac:dyDescent="0.3">
      <c r="A13" s="24" t="s">
        <v>8</v>
      </c>
      <c r="B13" s="36" t="s">
        <v>111</v>
      </c>
      <c r="C13" s="80">
        <v>825</v>
      </c>
      <c r="D13" s="52"/>
      <c r="E13" s="73">
        <f t="shared" ref="E13:E23" si="0">C13*D13</f>
        <v>0</v>
      </c>
      <c r="F13" s="89"/>
    </row>
    <row r="14" spans="1:6" s="31" customFormat="1" x14ac:dyDescent="0.3">
      <c r="A14" s="24" t="s">
        <v>9</v>
      </c>
      <c r="B14" s="36" t="s">
        <v>112</v>
      </c>
      <c r="C14" s="80">
        <v>825</v>
      </c>
      <c r="D14" s="52"/>
      <c r="E14" s="73">
        <f>C14*D14</f>
        <v>0</v>
      </c>
      <c r="F14" s="89"/>
    </row>
    <row r="15" spans="1:6" s="31" customFormat="1" x14ac:dyDescent="0.3">
      <c r="A15" s="23" t="s">
        <v>308</v>
      </c>
      <c r="B15" s="30" t="s">
        <v>242</v>
      </c>
      <c r="C15" s="77">
        <v>1200</v>
      </c>
      <c r="D15" s="52"/>
      <c r="E15" s="73">
        <f>C15*D15</f>
        <v>0</v>
      </c>
      <c r="F15" s="89"/>
    </row>
    <row r="16" spans="1:6" s="31" customFormat="1" x14ac:dyDescent="0.3">
      <c r="A16" s="23" t="s">
        <v>309</v>
      </c>
      <c r="B16" s="30" t="s">
        <v>314</v>
      </c>
      <c r="C16" s="77">
        <v>3500</v>
      </c>
      <c r="D16" s="52"/>
      <c r="E16" s="73">
        <f>C16*D16</f>
        <v>0</v>
      </c>
      <c r="F16" s="89"/>
    </row>
    <row r="17" spans="1:6" s="31" customFormat="1" x14ac:dyDescent="0.3">
      <c r="A17" s="25" t="s">
        <v>152</v>
      </c>
      <c r="B17" s="39" t="s">
        <v>95</v>
      </c>
      <c r="C17" s="77">
        <v>880</v>
      </c>
      <c r="D17" s="52"/>
      <c r="E17" s="73">
        <f t="shared" si="0"/>
        <v>0</v>
      </c>
      <c r="F17" s="89"/>
    </row>
    <row r="18" spans="1:6" s="31" customFormat="1" x14ac:dyDescent="0.3">
      <c r="A18" s="24" t="s">
        <v>153</v>
      </c>
      <c r="B18" s="36" t="s">
        <v>300</v>
      </c>
      <c r="C18" s="80">
        <v>1500</v>
      </c>
      <c r="D18" s="52"/>
      <c r="E18" s="73">
        <f t="shared" si="0"/>
        <v>0</v>
      </c>
      <c r="F18" s="89"/>
    </row>
    <row r="19" spans="1:6" s="31" customFormat="1" x14ac:dyDescent="0.3">
      <c r="A19" s="24" t="s">
        <v>154</v>
      </c>
      <c r="B19" s="36" t="s">
        <v>301</v>
      </c>
      <c r="C19" s="80">
        <v>2150</v>
      </c>
      <c r="D19" s="52"/>
      <c r="E19" s="73">
        <f t="shared" si="0"/>
        <v>0</v>
      </c>
      <c r="F19" s="89"/>
    </row>
    <row r="20" spans="1:6" s="31" customFormat="1" x14ac:dyDescent="0.3">
      <c r="A20" s="24" t="s">
        <v>155</v>
      </c>
      <c r="B20" s="36" t="s">
        <v>203</v>
      </c>
      <c r="C20" s="80">
        <v>3500</v>
      </c>
      <c r="D20" s="52"/>
      <c r="E20" s="73">
        <f t="shared" si="0"/>
        <v>0</v>
      </c>
      <c r="F20" s="89"/>
    </row>
    <row r="21" spans="1:6" s="31" customFormat="1" x14ac:dyDescent="0.3">
      <c r="A21" s="24" t="s">
        <v>10</v>
      </c>
      <c r="B21" s="36" t="s">
        <v>287</v>
      </c>
      <c r="C21" s="80">
        <v>4300</v>
      </c>
      <c r="D21" s="52"/>
      <c r="E21" s="73">
        <f t="shared" si="0"/>
        <v>0</v>
      </c>
      <c r="F21" s="89"/>
    </row>
    <row r="22" spans="1:6" s="31" customFormat="1" x14ac:dyDescent="0.3">
      <c r="A22" s="24" t="s">
        <v>302</v>
      </c>
      <c r="B22" s="36" t="s">
        <v>303</v>
      </c>
      <c r="C22" s="80">
        <v>1500</v>
      </c>
      <c r="D22" s="52"/>
      <c r="E22" s="73">
        <f t="shared" si="0"/>
        <v>0</v>
      </c>
      <c r="F22" s="89"/>
    </row>
    <row r="23" spans="1:6" s="31" customFormat="1" x14ac:dyDescent="0.3">
      <c r="A23" s="24" t="s">
        <v>157</v>
      </c>
      <c r="B23" s="36" t="s">
        <v>120</v>
      </c>
      <c r="C23" s="80">
        <v>4000</v>
      </c>
      <c r="D23" s="52"/>
      <c r="E23" s="73">
        <f t="shared" si="0"/>
        <v>0</v>
      </c>
      <c r="F23" s="89"/>
    </row>
    <row r="24" spans="1:6" s="45" customFormat="1" x14ac:dyDescent="0.3">
      <c r="A24" s="44" t="s">
        <v>156</v>
      </c>
      <c r="B24" s="120" t="s">
        <v>204</v>
      </c>
      <c r="C24" s="85">
        <v>1600</v>
      </c>
      <c r="D24" s="52"/>
      <c r="E24" s="90">
        <f>C24*D24</f>
        <v>0</v>
      </c>
      <c r="F24" s="109"/>
    </row>
    <row r="25" spans="1:6" x14ac:dyDescent="0.45">
      <c r="A25" s="11"/>
      <c r="B25" s="101" t="s">
        <v>11</v>
      </c>
      <c r="C25" s="75"/>
      <c r="D25" s="50"/>
      <c r="E25" s="73"/>
      <c r="F25" s="89"/>
    </row>
    <row r="26" spans="1:6" s="31" customFormat="1" x14ac:dyDescent="0.3">
      <c r="A26" s="25" t="s">
        <v>158</v>
      </c>
      <c r="B26" s="39" t="s">
        <v>205</v>
      </c>
      <c r="C26" s="77">
        <v>3100</v>
      </c>
      <c r="D26" s="52"/>
      <c r="E26" s="73">
        <f>C26*D26</f>
        <v>0</v>
      </c>
      <c r="F26" s="89"/>
    </row>
    <row r="27" spans="1:6" x14ac:dyDescent="0.45">
      <c r="A27" s="8" t="s">
        <v>208</v>
      </c>
      <c r="B27" s="8" t="s">
        <v>209</v>
      </c>
      <c r="C27" s="111">
        <v>410</v>
      </c>
      <c r="D27" s="95"/>
      <c r="E27" s="73">
        <f t="shared" ref="E27" si="1">C27*D27</f>
        <v>0</v>
      </c>
      <c r="F27" s="89"/>
    </row>
    <row r="28" spans="1:6" x14ac:dyDescent="0.45">
      <c r="A28" s="8" t="s">
        <v>206</v>
      </c>
      <c r="B28" s="8" t="s">
        <v>207</v>
      </c>
      <c r="C28" s="111">
        <v>820</v>
      </c>
      <c r="D28" s="95"/>
      <c r="E28" s="73">
        <f t="shared" ref="E28" si="2">C28*D28</f>
        <v>0</v>
      </c>
      <c r="F28" s="89"/>
    </row>
    <row r="29" spans="1:6" s="31" customFormat="1" x14ac:dyDescent="0.3">
      <c r="A29" s="27" t="s">
        <v>160</v>
      </c>
      <c r="B29" s="41" t="s">
        <v>94</v>
      </c>
      <c r="C29" s="86">
        <v>2000</v>
      </c>
      <c r="D29" s="52"/>
      <c r="E29" s="73">
        <f t="shared" ref="E29:E90" si="3">C29*D29</f>
        <v>0</v>
      </c>
      <c r="F29" s="89"/>
    </row>
    <row r="30" spans="1:6" x14ac:dyDescent="0.45">
      <c r="A30" s="3" t="s">
        <v>304</v>
      </c>
      <c r="B30" s="3" t="s">
        <v>210</v>
      </c>
      <c r="C30" s="82">
        <v>2100</v>
      </c>
      <c r="D30" s="95"/>
      <c r="E30" s="73">
        <f t="shared" si="3"/>
        <v>0</v>
      </c>
      <c r="F30" s="89"/>
    </row>
    <row r="31" spans="1:6" x14ac:dyDescent="0.45">
      <c r="A31" s="3" t="s">
        <v>305</v>
      </c>
      <c r="B31" s="3" t="s">
        <v>211</v>
      </c>
      <c r="C31" s="82">
        <v>2200</v>
      </c>
      <c r="D31" s="95"/>
      <c r="E31" s="73">
        <f t="shared" si="3"/>
        <v>0</v>
      </c>
      <c r="F31" s="89"/>
    </row>
    <row r="32" spans="1:6" s="31" customFormat="1" x14ac:dyDescent="0.3">
      <c r="A32" s="25" t="s">
        <v>161</v>
      </c>
      <c r="B32" s="39" t="s">
        <v>113</v>
      </c>
      <c r="C32" s="77">
        <v>450</v>
      </c>
      <c r="D32" s="52"/>
      <c r="E32" s="73">
        <f t="shared" si="3"/>
        <v>0</v>
      </c>
      <c r="F32" s="89"/>
    </row>
    <row r="33" spans="1:6" s="31" customFormat="1" x14ac:dyDescent="0.3">
      <c r="A33" s="25" t="s">
        <v>162</v>
      </c>
      <c r="B33" s="38" t="s">
        <v>92</v>
      </c>
      <c r="C33" s="77">
        <v>450</v>
      </c>
      <c r="D33" s="52"/>
      <c r="E33" s="73">
        <f t="shared" si="3"/>
        <v>0</v>
      </c>
      <c r="F33" s="89"/>
    </row>
    <row r="34" spans="1:6" s="31" customFormat="1" x14ac:dyDescent="0.3">
      <c r="A34" s="25" t="s">
        <v>12</v>
      </c>
      <c r="B34" s="38" t="s">
        <v>93</v>
      </c>
      <c r="C34" s="77">
        <v>1530</v>
      </c>
      <c r="D34" s="52"/>
      <c r="E34" s="73">
        <f t="shared" si="3"/>
        <v>0</v>
      </c>
      <c r="F34" s="89"/>
    </row>
    <row r="35" spans="1:6" s="31" customFormat="1" x14ac:dyDescent="0.3">
      <c r="A35" s="27" t="s">
        <v>163</v>
      </c>
      <c r="B35" s="42" t="s">
        <v>114</v>
      </c>
      <c r="C35" s="86">
        <v>462</v>
      </c>
      <c r="D35" s="52"/>
      <c r="E35" s="73">
        <f t="shared" si="3"/>
        <v>0</v>
      </c>
      <c r="F35" s="89"/>
    </row>
    <row r="36" spans="1:6" s="31" customFormat="1" x14ac:dyDescent="0.3">
      <c r="A36" s="24" t="s">
        <v>164</v>
      </c>
      <c r="B36" s="37" t="s">
        <v>212</v>
      </c>
      <c r="C36" s="80">
        <v>3600</v>
      </c>
      <c r="D36" s="52"/>
      <c r="E36" s="73">
        <f t="shared" si="3"/>
        <v>0</v>
      </c>
      <c r="F36" s="89"/>
    </row>
    <row r="37" spans="1:6" x14ac:dyDescent="0.45">
      <c r="A37" s="8"/>
      <c r="B37" s="101" t="s">
        <v>13</v>
      </c>
      <c r="C37" s="75"/>
      <c r="D37" s="50"/>
      <c r="E37" s="73"/>
      <c r="F37" s="89"/>
    </row>
    <row r="38" spans="1:6" s="31" customFormat="1" ht="38.4" x14ac:dyDescent="0.3">
      <c r="A38" s="24" t="s">
        <v>165</v>
      </c>
      <c r="B38" s="36" t="s">
        <v>119</v>
      </c>
      <c r="C38" s="80" t="s">
        <v>130</v>
      </c>
      <c r="D38" s="52"/>
      <c r="E38" s="73"/>
      <c r="F38" s="89"/>
    </row>
    <row r="39" spans="1:6" x14ac:dyDescent="0.45">
      <c r="A39" s="8" t="s">
        <v>139</v>
      </c>
      <c r="B39" s="8" t="s">
        <v>213</v>
      </c>
      <c r="C39" s="111">
        <v>200</v>
      </c>
      <c r="D39" s="95"/>
      <c r="E39" s="73">
        <f t="shared" si="3"/>
        <v>0</v>
      </c>
      <c r="F39" s="89"/>
    </row>
    <row r="40" spans="1:6" x14ac:dyDescent="0.45">
      <c r="A40" s="8" t="s">
        <v>293</v>
      </c>
      <c r="B40" s="8" t="s">
        <v>214</v>
      </c>
      <c r="C40" s="111">
        <v>5900</v>
      </c>
      <c r="D40" s="95"/>
      <c r="E40" s="73">
        <f t="shared" si="3"/>
        <v>0</v>
      </c>
      <c r="F40" s="89"/>
    </row>
    <row r="41" spans="1:6" s="56" customFormat="1" x14ac:dyDescent="0.45">
      <c r="A41" s="1" t="s">
        <v>294</v>
      </c>
      <c r="B41" s="121" t="s">
        <v>215</v>
      </c>
      <c r="C41" s="82">
        <v>500</v>
      </c>
      <c r="D41" s="50"/>
      <c r="E41" s="73">
        <f t="shared" si="3"/>
        <v>0</v>
      </c>
      <c r="F41" s="109"/>
    </row>
    <row r="42" spans="1:6" x14ac:dyDescent="0.45">
      <c r="A42" s="8"/>
      <c r="B42" s="101" t="s">
        <v>14</v>
      </c>
      <c r="C42" s="75"/>
      <c r="D42" s="50"/>
      <c r="E42" s="73"/>
      <c r="F42" s="89"/>
    </row>
    <row r="43" spans="1:6" s="31" customFormat="1" x14ac:dyDescent="0.3">
      <c r="A43" s="27" t="s">
        <v>166</v>
      </c>
      <c r="B43" s="36" t="s">
        <v>116</v>
      </c>
      <c r="C43" s="80">
        <v>4000</v>
      </c>
      <c r="D43" s="52"/>
      <c r="E43" s="73">
        <f t="shared" si="3"/>
        <v>0</v>
      </c>
      <c r="F43" s="89"/>
    </row>
    <row r="44" spans="1:6" s="31" customFormat="1" x14ac:dyDescent="0.3">
      <c r="A44" s="29" t="s">
        <v>133</v>
      </c>
      <c r="B44" s="27" t="s">
        <v>132</v>
      </c>
      <c r="C44" s="86">
        <v>2800</v>
      </c>
      <c r="D44" s="52"/>
      <c r="E44" s="73">
        <f t="shared" si="3"/>
        <v>0</v>
      </c>
      <c r="F44" s="89"/>
    </row>
    <row r="45" spans="1:6" s="31" customFormat="1" x14ac:dyDescent="0.45">
      <c r="A45" s="8"/>
      <c r="B45" s="101" t="s">
        <v>216</v>
      </c>
      <c r="C45" s="80"/>
      <c r="D45" s="52"/>
      <c r="E45" s="73"/>
      <c r="F45" s="89"/>
    </row>
    <row r="46" spans="1:6" s="31" customFormat="1" ht="57.6" x14ac:dyDescent="0.3">
      <c r="A46" s="3" t="s">
        <v>168</v>
      </c>
      <c r="B46" s="121" t="s">
        <v>319</v>
      </c>
      <c r="C46" s="73">
        <v>2700</v>
      </c>
      <c r="D46" s="52"/>
      <c r="E46" s="73">
        <f t="shared" si="3"/>
        <v>0</v>
      </c>
      <c r="F46" s="89"/>
    </row>
    <row r="47" spans="1:6" s="31" customFormat="1" ht="57.6" x14ac:dyDescent="0.3">
      <c r="A47" s="3" t="s">
        <v>169</v>
      </c>
      <c r="B47" s="121" t="s">
        <v>318</v>
      </c>
      <c r="C47" s="73">
        <v>2500</v>
      </c>
      <c r="D47" s="52"/>
      <c r="E47" s="73">
        <f t="shared" si="3"/>
        <v>0</v>
      </c>
      <c r="F47" s="89"/>
    </row>
    <row r="48" spans="1:6" s="5" customFormat="1" x14ac:dyDescent="0.45">
      <c r="A48" s="11"/>
      <c r="B48" s="101" t="s">
        <v>15</v>
      </c>
      <c r="C48" s="75"/>
      <c r="D48" s="50"/>
      <c r="E48" s="73"/>
      <c r="F48" s="89"/>
    </row>
    <row r="49" spans="1:6" s="5" customFormat="1" ht="57.6" x14ac:dyDescent="0.45">
      <c r="A49" s="11" t="s">
        <v>170</v>
      </c>
      <c r="B49" s="7" t="s">
        <v>222</v>
      </c>
      <c r="C49" s="73">
        <v>2150</v>
      </c>
      <c r="D49" s="50"/>
      <c r="E49" s="73">
        <f t="shared" si="3"/>
        <v>0</v>
      </c>
      <c r="F49" s="89"/>
    </row>
    <row r="50" spans="1:6" s="5" customFormat="1" ht="57.6" x14ac:dyDescent="0.45">
      <c r="A50" s="11" t="s">
        <v>217</v>
      </c>
      <c r="B50" s="7" t="s">
        <v>221</v>
      </c>
      <c r="C50" s="73">
        <v>4105</v>
      </c>
      <c r="D50" s="50"/>
      <c r="E50" s="73">
        <f t="shared" si="3"/>
        <v>0</v>
      </c>
      <c r="F50" s="89"/>
    </row>
    <row r="51" spans="1:6" x14ac:dyDescent="0.45">
      <c r="A51" s="23" t="s">
        <v>16</v>
      </c>
      <c r="B51" s="40" t="s">
        <v>218</v>
      </c>
      <c r="C51" s="79">
        <v>5100</v>
      </c>
      <c r="D51" s="50"/>
      <c r="E51" s="73">
        <f t="shared" si="3"/>
        <v>0</v>
      </c>
      <c r="F51" s="89"/>
    </row>
    <row r="52" spans="1:6" x14ac:dyDescent="0.45">
      <c r="A52" s="23" t="s">
        <v>295</v>
      </c>
      <c r="B52" s="40" t="s">
        <v>219</v>
      </c>
      <c r="C52" s="79">
        <v>5100</v>
      </c>
      <c r="D52" s="50"/>
      <c r="E52" s="73">
        <f t="shared" si="3"/>
        <v>0</v>
      </c>
      <c r="F52" s="89"/>
    </row>
    <row r="53" spans="1:6" x14ac:dyDescent="0.45">
      <c r="A53" s="23" t="s">
        <v>296</v>
      </c>
      <c r="B53" s="40" t="s">
        <v>220</v>
      </c>
      <c r="C53" s="79">
        <v>12100</v>
      </c>
      <c r="D53" s="50"/>
      <c r="E53" s="73">
        <f t="shared" si="3"/>
        <v>0</v>
      </c>
      <c r="F53" s="89"/>
    </row>
    <row r="54" spans="1:6" x14ac:dyDescent="0.45">
      <c r="A54" s="11"/>
      <c r="B54" s="101" t="s">
        <v>17</v>
      </c>
      <c r="C54" s="75"/>
      <c r="D54" s="50"/>
      <c r="E54" s="73"/>
      <c r="F54" s="89"/>
    </row>
    <row r="55" spans="1:6" x14ac:dyDescent="0.45">
      <c r="A55" s="2" t="s">
        <v>171</v>
      </c>
      <c r="B55" s="122" t="s">
        <v>223</v>
      </c>
      <c r="C55" s="73">
        <v>3900</v>
      </c>
      <c r="D55" s="95"/>
      <c r="E55" s="73">
        <f t="shared" si="3"/>
        <v>0</v>
      </c>
      <c r="F55" s="89"/>
    </row>
    <row r="56" spans="1:6" ht="38.4" x14ac:dyDescent="0.45">
      <c r="A56" s="3" t="s">
        <v>172</v>
      </c>
      <c r="B56" s="7" t="s">
        <v>224</v>
      </c>
      <c r="C56" s="73">
        <v>2500</v>
      </c>
      <c r="D56" s="95"/>
      <c r="E56" s="73">
        <f t="shared" si="3"/>
        <v>0</v>
      </c>
      <c r="F56" s="89"/>
    </row>
    <row r="57" spans="1:6" ht="38.4" x14ac:dyDescent="0.45">
      <c r="A57" s="3" t="s">
        <v>173</v>
      </c>
      <c r="B57" s="7" t="s">
        <v>237</v>
      </c>
      <c r="C57" s="73">
        <v>2200</v>
      </c>
      <c r="D57" s="95"/>
      <c r="E57" s="73">
        <f t="shared" si="3"/>
        <v>0</v>
      </c>
      <c r="F57" s="89"/>
    </row>
    <row r="58" spans="1:6" ht="38.4" x14ac:dyDescent="0.45">
      <c r="A58" s="2" t="s">
        <v>174</v>
      </c>
      <c r="B58" s="7" t="s">
        <v>225</v>
      </c>
      <c r="C58" s="73">
        <v>4200</v>
      </c>
      <c r="D58" s="95"/>
      <c r="E58" s="73">
        <f t="shared" si="3"/>
        <v>0</v>
      </c>
      <c r="F58" s="89"/>
    </row>
    <row r="59" spans="1:6" ht="38.4" x14ac:dyDescent="0.45">
      <c r="A59" s="2" t="s">
        <v>175</v>
      </c>
      <c r="B59" s="7" t="s">
        <v>226</v>
      </c>
      <c r="C59" s="73">
        <v>2600</v>
      </c>
      <c r="D59" s="95"/>
      <c r="E59" s="73">
        <f t="shared" si="3"/>
        <v>0</v>
      </c>
      <c r="F59" s="89"/>
    </row>
    <row r="60" spans="1:6" ht="38.4" x14ac:dyDescent="0.45">
      <c r="A60" s="2" t="s">
        <v>176</v>
      </c>
      <c r="B60" s="7" t="s">
        <v>238</v>
      </c>
      <c r="C60" s="73">
        <v>2150</v>
      </c>
      <c r="D60" s="95"/>
      <c r="E60" s="73">
        <f t="shared" si="3"/>
        <v>0</v>
      </c>
      <c r="F60" s="89"/>
    </row>
    <row r="61" spans="1:6" x14ac:dyDescent="0.45">
      <c r="A61" s="2" t="s">
        <v>177</v>
      </c>
      <c r="B61" s="7" t="s">
        <v>227</v>
      </c>
      <c r="C61" s="73">
        <v>6100</v>
      </c>
      <c r="D61" s="95"/>
      <c r="E61" s="73">
        <f t="shared" si="3"/>
        <v>0</v>
      </c>
      <c r="F61" s="89"/>
    </row>
    <row r="62" spans="1:6" x14ac:dyDescent="0.45">
      <c r="A62" s="123" t="s">
        <v>179</v>
      </c>
      <c r="B62" s="7" t="s">
        <v>228</v>
      </c>
      <c r="C62" s="73">
        <v>3900</v>
      </c>
      <c r="D62" s="95"/>
      <c r="E62" s="73">
        <f t="shared" si="3"/>
        <v>0</v>
      </c>
      <c r="F62" s="89"/>
    </row>
    <row r="63" spans="1:6" x14ac:dyDescent="0.45">
      <c r="A63" s="123" t="s">
        <v>178</v>
      </c>
      <c r="B63" s="7" t="s">
        <v>239</v>
      </c>
      <c r="C63" s="73">
        <v>3500</v>
      </c>
      <c r="D63" s="95"/>
      <c r="E63" s="73">
        <f t="shared" si="3"/>
        <v>0</v>
      </c>
      <c r="F63" s="89"/>
    </row>
    <row r="64" spans="1:6" x14ac:dyDescent="0.45">
      <c r="A64" s="11" t="s">
        <v>235</v>
      </c>
      <c r="B64" s="7" t="s">
        <v>229</v>
      </c>
      <c r="C64" s="73">
        <v>5500</v>
      </c>
      <c r="D64" s="95"/>
      <c r="E64" s="73">
        <f t="shared" si="3"/>
        <v>0</v>
      </c>
      <c r="F64" s="89"/>
    </row>
    <row r="65" spans="1:6" x14ac:dyDescent="0.45">
      <c r="A65" s="11" t="s">
        <v>236</v>
      </c>
      <c r="B65" s="7" t="s">
        <v>230</v>
      </c>
      <c r="C65" s="73">
        <v>3500</v>
      </c>
      <c r="D65" s="95"/>
      <c r="E65" s="73">
        <f t="shared" si="3"/>
        <v>0</v>
      </c>
      <c r="F65" s="89"/>
    </row>
    <row r="66" spans="1:6" x14ac:dyDescent="0.45">
      <c r="A66" s="11" t="s">
        <v>288</v>
      </c>
      <c r="B66" s="7" t="s">
        <v>240</v>
      </c>
      <c r="C66" s="73">
        <v>3100</v>
      </c>
      <c r="D66" s="95"/>
      <c r="E66" s="73">
        <f t="shared" si="3"/>
        <v>0</v>
      </c>
      <c r="F66" s="89"/>
    </row>
    <row r="67" spans="1:6" x14ac:dyDescent="0.45">
      <c r="A67" s="2" t="s">
        <v>180</v>
      </c>
      <c r="B67" s="2" t="s">
        <v>231</v>
      </c>
      <c r="C67" s="73">
        <v>2300</v>
      </c>
      <c r="D67" s="95"/>
      <c r="E67" s="73">
        <f t="shared" si="3"/>
        <v>0</v>
      </c>
      <c r="F67" s="89"/>
    </row>
    <row r="68" spans="1:6" x14ac:dyDescent="0.45">
      <c r="A68" s="3" t="s">
        <v>181</v>
      </c>
      <c r="B68" s="3" t="s">
        <v>232</v>
      </c>
      <c r="C68" s="73">
        <v>2450</v>
      </c>
      <c r="D68" s="95"/>
      <c r="E68" s="73">
        <f t="shared" si="3"/>
        <v>0</v>
      </c>
      <c r="F68" s="89"/>
    </row>
    <row r="69" spans="1:6" x14ac:dyDescent="0.45">
      <c r="A69" s="3"/>
      <c r="B69" s="3" t="s">
        <v>241</v>
      </c>
      <c r="C69" s="73">
        <v>4150</v>
      </c>
      <c r="D69" s="95"/>
      <c r="E69" s="73">
        <f t="shared" si="3"/>
        <v>0</v>
      </c>
      <c r="F69" s="89"/>
    </row>
    <row r="70" spans="1:6" x14ac:dyDescent="0.45">
      <c r="A70" s="2" t="s">
        <v>183</v>
      </c>
      <c r="B70" s="2" t="s">
        <v>233</v>
      </c>
      <c r="C70" s="73">
        <v>1000</v>
      </c>
      <c r="D70" s="95"/>
      <c r="E70" s="73">
        <f t="shared" si="3"/>
        <v>0</v>
      </c>
      <c r="F70" s="89"/>
    </row>
    <row r="71" spans="1:6" x14ac:dyDescent="0.45">
      <c r="A71" s="2" t="s">
        <v>182</v>
      </c>
      <c r="B71" s="2" t="s">
        <v>234</v>
      </c>
      <c r="C71" s="73">
        <v>900</v>
      </c>
      <c r="D71" s="95"/>
      <c r="E71" s="73">
        <f t="shared" si="3"/>
        <v>0</v>
      </c>
      <c r="F71" s="89"/>
    </row>
    <row r="72" spans="1:6" s="5" customFormat="1" x14ac:dyDescent="0.45">
      <c r="A72" s="21"/>
      <c r="B72" s="102" t="s">
        <v>18</v>
      </c>
      <c r="C72" s="91"/>
      <c r="D72" s="51"/>
      <c r="E72" s="92"/>
      <c r="F72" s="89"/>
    </row>
    <row r="73" spans="1:6" x14ac:dyDescent="0.45">
      <c r="A73" s="11"/>
      <c r="B73" s="101" t="s">
        <v>19</v>
      </c>
      <c r="C73" s="73"/>
      <c r="D73" s="50"/>
      <c r="E73" s="73"/>
      <c r="F73" s="89"/>
    </row>
    <row r="74" spans="1:6" s="31" customFormat="1" x14ac:dyDescent="0.3">
      <c r="A74" s="29" t="s">
        <v>188</v>
      </c>
      <c r="B74" s="33" t="s">
        <v>103</v>
      </c>
      <c r="C74" s="131">
        <v>3700</v>
      </c>
      <c r="D74" s="52"/>
      <c r="E74" s="73">
        <f t="shared" si="3"/>
        <v>0</v>
      </c>
      <c r="F74" s="89"/>
    </row>
    <row r="75" spans="1:6" s="31" customFormat="1" x14ac:dyDescent="0.3">
      <c r="A75" s="29" t="s">
        <v>167</v>
      </c>
      <c r="B75" s="35" t="s">
        <v>102</v>
      </c>
      <c r="C75" s="132">
        <v>4600</v>
      </c>
      <c r="D75" s="52"/>
      <c r="E75" s="73">
        <f t="shared" si="3"/>
        <v>0</v>
      </c>
      <c r="F75" s="89"/>
    </row>
    <row r="76" spans="1:6" x14ac:dyDescent="0.45">
      <c r="A76" s="11"/>
      <c r="B76" s="101" t="s">
        <v>20</v>
      </c>
      <c r="C76" s="73"/>
      <c r="D76" s="50"/>
      <c r="E76" s="73"/>
      <c r="F76" s="89"/>
    </row>
    <row r="77" spans="1:6" s="31" customFormat="1" x14ac:dyDescent="0.45">
      <c r="A77" s="43" t="s">
        <v>167</v>
      </c>
      <c r="B77" s="26" t="s">
        <v>115</v>
      </c>
      <c r="C77" s="133">
        <v>4000</v>
      </c>
      <c r="D77" s="52"/>
      <c r="E77" s="73">
        <f t="shared" si="3"/>
        <v>0</v>
      </c>
      <c r="F77" s="89"/>
    </row>
    <row r="78" spans="1:6" s="31" customFormat="1" x14ac:dyDescent="0.3">
      <c r="A78" s="29" t="s">
        <v>184</v>
      </c>
      <c r="B78" s="35" t="s">
        <v>117</v>
      </c>
      <c r="C78" s="132" t="s">
        <v>130</v>
      </c>
      <c r="D78" s="52"/>
      <c r="E78" s="73"/>
      <c r="F78" s="108"/>
    </row>
    <row r="79" spans="1:6" s="31" customFormat="1" x14ac:dyDescent="0.45">
      <c r="A79" s="4" t="s">
        <v>245</v>
      </c>
      <c r="B79" s="34" t="s">
        <v>97</v>
      </c>
      <c r="C79" s="134">
        <v>1200</v>
      </c>
      <c r="D79" s="52"/>
      <c r="E79" s="73">
        <f t="shared" si="3"/>
        <v>0</v>
      </c>
      <c r="F79" s="89"/>
    </row>
    <row r="80" spans="1:6" s="31" customFormat="1" x14ac:dyDescent="0.45">
      <c r="A80" s="4" t="s">
        <v>244</v>
      </c>
      <c r="B80" s="34" t="s">
        <v>135</v>
      </c>
      <c r="C80" s="134">
        <v>600</v>
      </c>
      <c r="D80" s="52"/>
      <c r="E80" s="73">
        <f t="shared" si="3"/>
        <v>0</v>
      </c>
      <c r="F80" s="89"/>
    </row>
    <row r="81" spans="1:6" s="31" customFormat="1" x14ac:dyDescent="0.45">
      <c r="A81" s="4" t="s">
        <v>101</v>
      </c>
      <c r="B81" s="34" t="s">
        <v>100</v>
      </c>
      <c r="C81" s="90">
        <v>700</v>
      </c>
      <c r="D81" s="52"/>
      <c r="E81" s="73">
        <f t="shared" si="3"/>
        <v>0</v>
      </c>
      <c r="F81" s="89"/>
    </row>
    <row r="82" spans="1:6" s="31" customFormat="1" ht="20.399999999999999" customHeight="1" x14ac:dyDescent="0.45">
      <c r="A82" s="4" t="s">
        <v>99</v>
      </c>
      <c r="B82" s="34" t="s">
        <v>98</v>
      </c>
      <c r="C82" s="134">
        <v>300</v>
      </c>
      <c r="D82" s="52"/>
      <c r="E82" s="73">
        <f t="shared" si="3"/>
        <v>0</v>
      </c>
      <c r="F82" s="89"/>
    </row>
    <row r="83" spans="1:6" s="31" customFormat="1" x14ac:dyDescent="0.45">
      <c r="A83" s="4" t="s">
        <v>96</v>
      </c>
      <c r="B83" s="34" t="s">
        <v>243</v>
      </c>
      <c r="C83" s="134">
        <v>850</v>
      </c>
      <c r="D83" s="52"/>
      <c r="E83" s="73">
        <f t="shared" si="3"/>
        <v>0</v>
      </c>
      <c r="F83" s="89"/>
    </row>
    <row r="84" spans="1:6" x14ac:dyDescent="0.45">
      <c r="A84" s="9"/>
      <c r="B84" s="103" t="s">
        <v>21</v>
      </c>
      <c r="C84" s="135"/>
      <c r="D84" s="50"/>
      <c r="E84" s="73"/>
      <c r="F84" s="89"/>
    </row>
    <row r="85" spans="1:6" s="31" customFormat="1" x14ac:dyDescent="0.3">
      <c r="A85" s="32" t="s">
        <v>185</v>
      </c>
      <c r="B85" s="33" t="s">
        <v>127</v>
      </c>
      <c r="C85" s="132">
        <v>3900</v>
      </c>
      <c r="D85" s="52"/>
      <c r="E85" s="73">
        <f t="shared" si="3"/>
        <v>0</v>
      </c>
      <c r="F85" s="89"/>
    </row>
    <row r="86" spans="1:6" s="31" customFormat="1" x14ac:dyDescent="0.3">
      <c r="A86" s="29" t="s">
        <v>186</v>
      </c>
      <c r="B86" s="33" t="s">
        <v>22</v>
      </c>
      <c r="C86" s="133">
        <v>13000</v>
      </c>
      <c r="D86" s="52"/>
      <c r="E86" s="73">
        <f t="shared" si="3"/>
        <v>0</v>
      </c>
      <c r="F86" s="89"/>
    </row>
    <row r="87" spans="1:6" s="31" customFormat="1" x14ac:dyDescent="0.3">
      <c r="A87" s="29" t="s">
        <v>187</v>
      </c>
      <c r="B87" s="33" t="s">
        <v>23</v>
      </c>
      <c r="C87" s="132">
        <v>1100</v>
      </c>
      <c r="D87" s="52"/>
      <c r="E87" s="73">
        <f t="shared" si="3"/>
        <v>0</v>
      </c>
      <c r="F87" s="89"/>
    </row>
    <row r="88" spans="1:6" s="31" customFormat="1" x14ac:dyDescent="0.3">
      <c r="A88" s="29" t="s">
        <v>188</v>
      </c>
      <c r="B88" s="33" t="s">
        <v>24</v>
      </c>
      <c r="C88" s="132">
        <v>1500</v>
      </c>
      <c r="D88" s="52"/>
      <c r="E88" s="73">
        <f t="shared" si="3"/>
        <v>0</v>
      </c>
      <c r="F88" s="89"/>
    </row>
    <row r="89" spans="1:6" s="5" customFormat="1" x14ac:dyDescent="0.45">
      <c r="A89" s="1"/>
      <c r="B89" s="99" t="s">
        <v>25</v>
      </c>
      <c r="C89" s="78"/>
      <c r="D89" s="50"/>
      <c r="E89" s="73"/>
      <c r="F89" s="89"/>
    </row>
    <row r="90" spans="1:6" s="31" customFormat="1" x14ac:dyDescent="0.3">
      <c r="A90" s="29" t="s">
        <v>189</v>
      </c>
      <c r="B90" s="35" t="s">
        <v>26</v>
      </c>
      <c r="C90" s="87">
        <v>500</v>
      </c>
      <c r="D90" s="52"/>
      <c r="E90" s="73">
        <f t="shared" si="3"/>
        <v>0</v>
      </c>
      <c r="F90" s="89"/>
    </row>
    <row r="91" spans="1:6" s="31" customFormat="1" x14ac:dyDescent="0.3">
      <c r="A91" s="29" t="s">
        <v>190</v>
      </c>
      <c r="B91" s="35" t="s">
        <v>27</v>
      </c>
      <c r="C91" s="87">
        <v>500</v>
      </c>
      <c r="D91" s="52"/>
      <c r="E91" s="73">
        <f t="shared" ref="E91:E131" si="4">C91*D91</f>
        <v>0</v>
      </c>
      <c r="F91" s="89"/>
    </row>
    <row r="92" spans="1:6" s="31" customFormat="1" x14ac:dyDescent="0.3">
      <c r="A92" s="29" t="s">
        <v>191</v>
      </c>
      <c r="B92" s="35" t="s">
        <v>28</v>
      </c>
      <c r="C92" s="87">
        <v>1500</v>
      </c>
      <c r="D92" s="52"/>
      <c r="E92" s="73">
        <f t="shared" si="4"/>
        <v>0</v>
      </c>
      <c r="F92" s="89"/>
    </row>
    <row r="93" spans="1:6" x14ac:dyDescent="0.45">
      <c r="A93" s="16"/>
      <c r="B93" s="98" t="s">
        <v>29</v>
      </c>
      <c r="C93" s="76"/>
      <c r="D93" s="49"/>
      <c r="E93" s="92"/>
      <c r="F93" s="89"/>
    </row>
    <row r="94" spans="1:6" x14ac:dyDescent="0.45">
      <c r="A94" s="11"/>
      <c r="B94" s="101" t="s">
        <v>30</v>
      </c>
      <c r="C94" s="75"/>
      <c r="D94" s="50"/>
      <c r="E94" s="73"/>
      <c r="F94" s="89"/>
    </row>
    <row r="95" spans="1:6" x14ac:dyDescent="0.45">
      <c r="A95" s="11" t="s">
        <v>192</v>
      </c>
      <c r="B95" s="12" t="s">
        <v>147</v>
      </c>
      <c r="C95" s="96">
        <v>23963.41</v>
      </c>
      <c r="D95" s="95"/>
      <c r="E95" s="73">
        <f t="shared" si="4"/>
        <v>0</v>
      </c>
      <c r="F95" s="89"/>
    </row>
    <row r="96" spans="1:6" x14ac:dyDescent="0.45">
      <c r="A96" s="3" t="s">
        <v>193</v>
      </c>
      <c r="B96" s="3" t="s">
        <v>137</v>
      </c>
      <c r="C96" s="96">
        <v>9600</v>
      </c>
      <c r="D96" s="95"/>
      <c r="E96" s="73">
        <f t="shared" si="4"/>
        <v>0</v>
      </c>
      <c r="F96" s="89"/>
    </row>
    <row r="97" spans="1:6" x14ac:dyDescent="0.45">
      <c r="A97" s="3" t="s">
        <v>139</v>
      </c>
      <c r="B97" s="94" t="s">
        <v>140</v>
      </c>
      <c r="C97" s="82" t="s">
        <v>130</v>
      </c>
      <c r="D97" s="95"/>
      <c r="E97" s="73"/>
      <c r="F97" s="89"/>
    </row>
    <row r="98" spans="1:6" s="31" customFormat="1" x14ac:dyDescent="0.3">
      <c r="A98" s="24" t="s">
        <v>194</v>
      </c>
      <c r="B98" s="37" t="s">
        <v>106</v>
      </c>
      <c r="C98" s="80">
        <v>1200</v>
      </c>
      <c r="D98" s="52"/>
      <c r="E98" s="73">
        <f t="shared" si="4"/>
        <v>0</v>
      </c>
      <c r="F98" s="89"/>
    </row>
    <row r="99" spans="1:6" s="31" customFormat="1" x14ac:dyDescent="0.3">
      <c r="A99" s="25" t="s">
        <v>31</v>
      </c>
      <c r="B99" s="38" t="s">
        <v>105</v>
      </c>
      <c r="C99" s="77">
        <v>8500</v>
      </c>
      <c r="D99" s="52"/>
      <c r="E99" s="73">
        <f t="shared" si="4"/>
        <v>0</v>
      </c>
      <c r="F99" s="89"/>
    </row>
    <row r="100" spans="1:6" x14ac:dyDescent="0.45">
      <c r="A100" s="11"/>
      <c r="B100" s="104" t="s">
        <v>32</v>
      </c>
      <c r="C100" s="75"/>
      <c r="D100" s="50"/>
      <c r="E100" s="73"/>
      <c r="F100" s="89"/>
    </row>
    <row r="101" spans="1:6" s="31" customFormat="1" x14ac:dyDescent="0.3">
      <c r="A101" s="24" t="s">
        <v>33</v>
      </c>
      <c r="B101" s="37" t="s">
        <v>108</v>
      </c>
      <c r="C101" s="80">
        <v>620</v>
      </c>
      <c r="D101" s="52"/>
      <c r="E101" s="73">
        <f t="shared" si="4"/>
        <v>0</v>
      </c>
      <c r="F101" s="89"/>
    </row>
    <row r="102" spans="1:6" s="31" customFormat="1" x14ac:dyDescent="0.3">
      <c r="A102" s="24" t="s">
        <v>34</v>
      </c>
      <c r="B102" s="37" t="s">
        <v>107</v>
      </c>
      <c r="C102" s="80">
        <v>1200</v>
      </c>
      <c r="D102" s="52"/>
      <c r="E102" s="73">
        <f t="shared" si="4"/>
        <v>0</v>
      </c>
      <c r="F102" s="89"/>
    </row>
    <row r="103" spans="1:6" s="31" customFormat="1" x14ac:dyDescent="0.3">
      <c r="A103" s="24" t="s">
        <v>195</v>
      </c>
      <c r="B103" s="36" t="s">
        <v>91</v>
      </c>
      <c r="C103" s="80">
        <v>2700</v>
      </c>
      <c r="D103" s="52"/>
      <c r="E103" s="73">
        <f t="shared" si="4"/>
        <v>0</v>
      </c>
      <c r="F103" s="89"/>
    </row>
    <row r="104" spans="1:6" x14ac:dyDescent="0.45">
      <c r="A104" s="11"/>
      <c r="B104" s="105" t="s">
        <v>35</v>
      </c>
      <c r="C104" s="75"/>
      <c r="D104" s="50"/>
      <c r="E104" s="73"/>
      <c r="F104" s="89"/>
    </row>
    <row r="105" spans="1:6" x14ac:dyDescent="0.45">
      <c r="A105" s="11" t="s">
        <v>134</v>
      </c>
      <c r="B105" s="54" t="s">
        <v>131</v>
      </c>
      <c r="C105" s="75">
        <v>1800</v>
      </c>
      <c r="D105" s="50"/>
      <c r="E105" s="73">
        <f t="shared" si="4"/>
        <v>0</v>
      </c>
      <c r="F105" s="89"/>
    </row>
    <row r="106" spans="1:6" s="31" customFormat="1" x14ac:dyDescent="0.3">
      <c r="A106" s="25" t="s">
        <v>159</v>
      </c>
      <c r="B106" s="39" t="s">
        <v>109</v>
      </c>
      <c r="C106" s="77">
        <v>4100</v>
      </c>
      <c r="D106" s="52"/>
      <c r="E106" s="73">
        <f t="shared" si="4"/>
        <v>0</v>
      </c>
      <c r="F106" s="89"/>
    </row>
    <row r="107" spans="1:6" s="31" customFormat="1" ht="57.6" x14ac:dyDescent="0.3">
      <c r="A107" s="3" t="s">
        <v>252</v>
      </c>
      <c r="B107" s="7" t="s">
        <v>246</v>
      </c>
      <c r="C107" s="82">
        <v>2200</v>
      </c>
      <c r="D107" s="95"/>
      <c r="E107" s="73">
        <f t="shared" si="4"/>
        <v>0</v>
      </c>
      <c r="F107" s="89"/>
    </row>
    <row r="108" spans="1:6" s="31" customFormat="1" ht="57.6" x14ac:dyDescent="0.3">
      <c r="A108" s="3" t="s">
        <v>253</v>
      </c>
      <c r="B108" s="7" t="s">
        <v>247</v>
      </c>
      <c r="C108" s="82">
        <v>2200</v>
      </c>
      <c r="D108" s="95"/>
      <c r="E108" s="73">
        <f t="shared" si="4"/>
        <v>0</v>
      </c>
      <c r="F108" s="89"/>
    </row>
    <row r="109" spans="1:6" s="31" customFormat="1" ht="38.4" x14ac:dyDescent="0.3">
      <c r="A109" s="3" t="s">
        <v>256</v>
      </c>
      <c r="B109" s="7" t="s">
        <v>248</v>
      </c>
      <c r="C109" s="82">
        <v>1000</v>
      </c>
      <c r="D109" s="95"/>
      <c r="E109" s="73">
        <f t="shared" si="4"/>
        <v>0</v>
      </c>
      <c r="F109" s="89"/>
    </row>
    <row r="110" spans="1:6" s="31" customFormat="1" ht="38.4" x14ac:dyDescent="0.3">
      <c r="A110" s="3" t="s">
        <v>257</v>
      </c>
      <c r="B110" s="7" t="s">
        <v>249</v>
      </c>
      <c r="C110" s="82">
        <v>1100</v>
      </c>
      <c r="D110" s="95"/>
      <c r="E110" s="73">
        <f t="shared" si="4"/>
        <v>0</v>
      </c>
      <c r="F110" s="89"/>
    </row>
    <row r="111" spans="1:6" s="31" customFormat="1" x14ac:dyDescent="0.3">
      <c r="A111" s="3" t="s">
        <v>254</v>
      </c>
      <c r="B111" s="7" t="s">
        <v>250</v>
      </c>
      <c r="C111" s="82">
        <v>750</v>
      </c>
      <c r="D111" s="95"/>
      <c r="E111" s="73">
        <f t="shared" si="4"/>
        <v>0</v>
      </c>
      <c r="F111" s="89"/>
    </row>
    <row r="112" spans="1:6" s="31" customFormat="1" x14ac:dyDescent="0.3">
      <c r="A112" s="3" t="s">
        <v>255</v>
      </c>
      <c r="B112" s="7" t="s">
        <v>251</v>
      </c>
      <c r="C112" s="82">
        <v>170</v>
      </c>
      <c r="D112" s="95"/>
      <c r="E112" s="73">
        <f t="shared" si="4"/>
        <v>0</v>
      </c>
      <c r="F112" s="89"/>
    </row>
    <row r="113" spans="1:6" s="31" customFormat="1" x14ac:dyDescent="0.3">
      <c r="A113" s="23" t="s">
        <v>196</v>
      </c>
      <c r="B113" s="93" t="s">
        <v>136</v>
      </c>
      <c r="C113" s="79">
        <v>7500</v>
      </c>
      <c r="D113" s="52"/>
      <c r="E113" s="73">
        <f t="shared" si="4"/>
        <v>0</v>
      </c>
      <c r="F113" s="89"/>
    </row>
    <row r="114" spans="1:6" s="31" customFormat="1" x14ac:dyDescent="0.3">
      <c r="A114" s="8" t="s">
        <v>36</v>
      </c>
      <c r="B114" s="8" t="s">
        <v>258</v>
      </c>
      <c r="C114" s="111">
        <v>1700</v>
      </c>
      <c r="D114" s="50"/>
      <c r="E114" s="73">
        <f t="shared" si="4"/>
        <v>0</v>
      </c>
      <c r="F114" s="89"/>
    </row>
    <row r="115" spans="1:6" s="31" customFormat="1" x14ac:dyDescent="0.3">
      <c r="A115" s="8" t="s">
        <v>261</v>
      </c>
      <c r="B115" s="124" t="s">
        <v>259</v>
      </c>
      <c r="C115" s="111">
        <v>700</v>
      </c>
      <c r="D115" s="95"/>
      <c r="E115" s="73">
        <f t="shared" si="4"/>
        <v>0</v>
      </c>
      <c r="F115" s="89"/>
    </row>
    <row r="116" spans="1:6" s="31" customFormat="1" x14ac:dyDescent="0.3">
      <c r="A116" s="8" t="s">
        <v>256</v>
      </c>
      <c r="B116" s="125" t="s">
        <v>260</v>
      </c>
      <c r="C116" s="111">
        <v>1700</v>
      </c>
      <c r="D116" s="95"/>
      <c r="E116" s="73">
        <f t="shared" si="4"/>
        <v>0</v>
      </c>
      <c r="F116" s="89"/>
    </row>
    <row r="117" spans="1:6" s="31" customFormat="1" x14ac:dyDescent="0.3">
      <c r="A117" s="2" t="s">
        <v>37</v>
      </c>
      <c r="B117" s="2" t="s">
        <v>264</v>
      </c>
      <c r="C117" s="81">
        <v>620</v>
      </c>
      <c r="D117" s="95"/>
      <c r="E117" s="73">
        <f t="shared" si="4"/>
        <v>0</v>
      </c>
      <c r="F117" s="89"/>
    </row>
    <row r="118" spans="1:6" s="31" customFormat="1" x14ac:dyDescent="0.3">
      <c r="A118" s="2" t="s">
        <v>266</v>
      </c>
      <c r="B118" s="2" t="s">
        <v>265</v>
      </c>
      <c r="C118" s="81">
        <v>1600</v>
      </c>
      <c r="D118" s="95"/>
      <c r="E118" s="73">
        <f t="shared" si="4"/>
        <v>0</v>
      </c>
      <c r="F118" s="89"/>
    </row>
    <row r="119" spans="1:6" s="31" customFormat="1" x14ac:dyDescent="0.3">
      <c r="A119" s="3" t="s">
        <v>267</v>
      </c>
      <c r="B119" s="3" t="s">
        <v>262</v>
      </c>
      <c r="C119" s="82">
        <v>800</v>
      </c>
      <c r="D119" s="52"/>
      <c r="E119" s="73">
        <f t="shared" si="4"/>
        <v>0</v>
      </c>
      <c r="F119" s="89"/>
    </row>
    <row r="120" spans="1:6" s="31" customFormat="1" x14ac:dyDescent="0.3">
      <c r="A120" s="3" t="s">
        <v>268</v>
      </c>
      <c r="B120" s="3" t="s">
        <v>263</v>
      </c>
      <c r="C120" s="82">
        <v>11500</v>
      </c>
      <c r="D120" s="52"/>
      <c r="E120" s="73">
        <f t="shared" si="4"/>
        <v>0</v>
      </c>
      <c r="F120" s="89"/>
    </row>
    <row r="121" spans="1:6" x14ac:dyDescent="0.45">
      <c r="A121" s="11"/>
      <c r="B121" s="101" t="s">
        <v>38</v>
      </c>
      <c r="C121" s="75"/>
      <c r="D121" s="50"/>
      <c r="E121" s="73"/>
      <c r="F121" s="89"/>
    </row>
    <row r="122" spans="1:6" x14ac:dyDescent="0.45">
      <c r="A122" s="10" t="s">
        <v>39</v>
      </c>
      <c r="B122" s="10" t="s">
        <v>269</v>
      </c>
      <c r="C122" s="96">
        <v>530</v>
      </c>
      <c r="D122" s="95"/>
      <c r="E122" s="73">
        <f t="shared" si="4"/>
        <v>0</v>
      </c>
      <c r="F122" s="89"/>
    </row>
    <row r="123" spans="1:6" x14ac:dyDescent="0.45">
      <c r="A123" s="10" t="s">
        <v>270</v>
      </c>
      <c r="B123" s="10" t="s">
        <v>271</v>
      </c>
      <c r="C123" s="96">
        <v>1300</v>
      </c>
      <c r="D123" s="95"/>
      <c r="E123" s="73">
        <f t="shared" si="4"/>
        <v>0</v>
      </c>
      <c r="F123" s="89"/>
    </row>
    <row r="124" spans="1:6" x14ac:dyDescent="0.45">
      <c r="A124" s="10" t="s">
        <v>272</v>
      </c>
      <c r="B124" s="10" t="s">
        <v>273</v>
      </c>
      <c r="C124" s="96">
        <v>320</v>
      </c>
      <c r="D124" s="95"/>
      <c r="E124" s="73">
        <f t="shared" si="4"/>
        <v>0</v>
      </c>
      <c r="F124" s="89"/>
    </row>
    <row r="125" spans="1:6" x14ac:dyDescent="0.45">
      <c r="A125" s="3" t="s">
        <v>40</v>
      </c>
      <c r="B125" s="3" t="s">
        <v>274</v>
      </c>
      <c r="C125" s="82">
        <v>200</v>
      </c>
      <c r="D125" s="95"/>
      <c r="E125" s="73">
        <f t="shared" si="4"/>
        <v>0</v>
      </c>
      <c r="F125" s="89"/>
    </row>
    <row r="126" spans="1:6" x14ac:dyDescent="0.45">
      <c r="A126" s="3" t="s">
        <v>41</v>
      </c>
      <c r="B126" s="112" t="s">
        <v>141</v>
      </c>
      <c r="C126" s="82">
        <v>1800</v>
      </c>
      <c r="D126" s="95"/>
      <c r="E126" s="73">
        <f t="shared" si="4"/>
        <v>0</v>
      </c>
      <c r="F126" s="12"/>
    </row>
    <row r="127" spans="1:6" ht="76.8" x14ac:dyDescent="0.45">
      <c r="A127" s="126" t="s">
        <v>42</v>
      </c>
      <c r="B127" s="127" t="s">
        <v>275</v>
      </c>
      <c r="C127" s="128">
        <v>4620</v>
      </c>
      <c r="D127" s="95"/>
      <c r="E127" s="73">
        <f t="shared" si="4"/>
        <v>0</v>
      </c>
      <c r="F127" s="12"/>
    </row>
    <row r="128" spans="1:6" ht="38.4" x14ac:dyDescent="0.45">
      <c r="A128" s="93" t="s">
        <v>43</v>
      </c>
      <c r="B128" s="10" t="s">
        <v>291</v>
      </c>
      <c r="C128" s="96">
        <v>6720</v>
      </c>
      <c r="D128" s="95"/>
      <c r="E128" s="73">
        <f t="shared" si="4"/>
        <v>0</v>
      </c>
      <c r="F128" s="12"/>
    </row>
    <row r="129" spans="1:6" ht="38.4" x14ac:dyDescent="0.45">
      <c r="A129" s="93" t="s">
        <v>44</v>
      </c>
      <c r="B129" s="10" t="s">
        <v>292</v>
      </c>
      <c r="C129" s="96">
        <v>7680</v>
      </c>
      <c r="D129" s="95"/>
      <c r="E129" s="73">
        <f t="shared" si="4"/>
        <v>0</v>
      </c>
      <c r="F129" s="12"/>
    </row>
    <row r="130" spans="1:6" x14ac:dyDescent="0.45">
      <c r="A130" s="93" t="s">
        <v>45</v>
      </c>
      <c r="B130" s="93" t="s">
        <v>46</v>
      </c>
      <c r="C130" s="96">
        <v>620</v>
      </c>
      <c r="D130" s="95"/>
      <c r="E130" s="73">
        <f t="shared" si="4"/>
        <v>0</v>
      </c>
      <c r="F130" s="12"/>
    </row>
    <row r="131" spans="1:6" ht="115.2" x14ac:dyDescent="0.45">
      <c r="A131" s="129" t="s">
        <v>47</v>
      </c>
      <c r="B131" s="10" t="s">
        <v>276</v>
      </c>
      <c r="C131" s="96">
        <v>9770</v>
      </c>
      <c r="D131" s="95"/>
      <c r="E131" s="73">
        <f t="shared" si="4"/>
        <v>0</v>
      </c>
      <c r="F131" s="12"/>
    </row>
    <row r="132" spans="1:6" ht="115.2" x14ac:dyDescent="0.45">
      <c r="A132" s="113" t="s">
        <v>48</v>
      </c>
      <c r="B132" s="7" t="s">
        <v>277</v>
      </c>
      <c r="C132" s="82">
        <v>10900</v>
      </c>
      <c r="D132" s="95"/>
      <c r="E132" s="73">
        <f>C132*D132</f>
        <v>0</v>
      </c>
      <c r="F132" s="12"/>
    </row>
    <row r="133" spans="1:6" x14ac:dyDescent="0.45">
      <c r="A133" s="113" t="s">
        <v>49</v>
      </c>
      <c r="B133" s="114" t="s">
        <v>50</v>
      </c>
      <c r="C133" s="111">
        <v>1942</v>
      </c>
      <c r="D133" s="95"/>
      <c r="E133" s="73">
        <f t="shared" ref="E133:E136" si="5">C133*D133</f>
        <v>0</v>
      </c>
      <c r="F133" s="12"/>
    </row>
    <row r="134" spans="1:6" x14ac:dyDescent="0.45">
      <c r="A134" s="7" t="s">
        <v>51</v>
      </c>
      <c r="B134" s="7" t="s">
        <v>52</v>
      </c>
      <c r="C134" s="82">
        <v>3730</v>
      </c>
      <c r="D134" s="95"/>
      <c r="E134" s="73">
        <f t="shared" si="5"/>
        <v>0</v>
      </c>
      <c r="F134" s="12"/>
    </row>
    <row r="135" spans="1:6" x14ac:dyDescent="0.45">
      <c r="A135" s="113" t="s">
        <v>53</v>
      </c>
      <c r="B135" s="114" t="s">
        <v>54</v>
      </c>
      <c r="C135" s="111">
        <v>5570</v>
      </c>
      <c r="D135" s="95"/>
      <c r="E135" s="73">
        <f t="shared" si="5"/>
        <v>0</v>
      </c>
      <c r="F135" s="12"/>
    </row>
    <row r="136" spans="1:6" x14ac:dyDescent="0.45">
      <c r="A136" s="7" t="s">
        <v>55</v>
      </c>
      <c r="B136" s="7" t="s">
        <v>278</v>
      </c>
      <c r="C136" s="82">
        <v>4095</v>
      </c>
      <c r="D136" s="95"/>
      <c r="E136" s="73">
        <f t="shared" si="5"/>
        <v>0</v>
      </c>
      <c r="F136" s="12"/>
    </row>
    <row r="137" spans="1:6" x14ac:dyDescent="0.45">
      <c r="A137" s="11"/>
      <c r="B137" s="101" t="s">
        <v>56</v>
      </c>
      <c r="C137" s="75"/>
      <c r="D137" s="50"/>
      <c r="E137" s="73"/>
      <c r="F137" s="89"/>
    </row>
    <row r="138" spans="1:6" s="31" customFormat="1" x14ac:dyDescent="0.3">
      <c r="A138" s="24" t="s">
        <v>57</v>
      </c>
      <c r="B138" s="37" t="s">
        <v>118</v>
      </c>
      <c r="C138" s="80">
        <v>5000</v>
      </c>
      <c r="D138" s="52"/>
      <c r="E138" s="73">
        <f t="shared" ref="E138:E154" si="6">C138*D138</f>
        <v>0</v>
      </c>
      <c r="F138" s="89"/>
    </row>
    <row r="139" spans="1:6" x14ac:dyDescent="0.45">
      <c r="A139" s="7"/>
      <c r="B139" s="100" t="s">
        <v>129</v>
      </c>
      <c r="C139" s="82"/>
      <c r="D139" s="50"/>
      <c r="E139" s="73"/>
      <c r="F139" s="89"/>
    </row>
    <row r="140" spans="1:6" s="31" customFormat="1" x14ac:dyDescent="0.3">
      <c r="A140" s="23" t="s">
        <v>281</v>
      </c>
      <c r="B140" s="30" t="s">
        <v>280</v>
      </c>
      <c r="C140" s="79">
        <v>260</v>
      </c>
      <c r="D140" s="52"/>
      <c r="E140" s="73">
        <f t="shared" si="6"/>
        <v>0</v>
      </c>
      <c r="F140" s="89"/>
    </row>
    <row r="141" spans="1:6" s="31" customFormat="1" x14ac:dyDescent="0.3">
      <c r="A141" s="25" t="s">
        <v>279</v>
      </c>
      <c r="B141" s="36" t="s">
        <v>122</v>
      </c>
      <c r="C141" s="80">
        <v>2500</v>
      </c>
      <c r="D141" s="52"/>
      <c r="E141" s="73">
        <f t="shared" si="6"/>
        <v>0</v>
      </c>
      <c r="F141" s="89"/>
    </row>
    <row r="142" spans="1:6" s="31" customFormat="1" x14ac:dyDescent="0.3">
      <c r="A142" s="23" t="s">
        <v>59</v>
      </c>
      <c r="B142" s="36" t="s">
        <v>138</v>
      </c>
      <c r="C142" s="80">
        <v>190</v>
      </c>
      <c r="D142" s="52"/>
      <c r="E142" s="73">
        <f t="shared" si="6"/>
        <v>0</v>
      </c>
      <c r="F142" s="89"/>
    </row>
    <row r="143" spans="1:6" s="31" customFormat="1" x14ac:dyDescent="0.3">
      <c r="A143" s="24" t="s">
        <v>58</v>
      </c>
      <c r="B143" s="30" t="s">
        <v>110</v>
      </c>
      <c r="C143" s="79">
        <v>365</v>
      </c>
      <c r="D143" s="52"/>
      <c r="E143" s="73">
        <f t="shared" si="6"/>
        <v>0</v>
      </c>
      <c r="F143" s="89"/>
    </row>
    <row r="144" spans="1:6" s="31" customFormat="1" ht="38.4" x14ac:dyDescent="0.3">
      <c r="A144" s="25" t="s">
        <v>197</v>
      </c>
      <c r="B144" s="36" t="s">
        <v>307</v>
      </c>
      <c r="C144" s="80">
        <v>2600</v>
      </c>
      <c r="D144" s="52"/>
      <c r="E144" s="73">
        <f t="shared" si="6"/>
        <v>0</v>
      </c>
      <c r="F144" s="89"/>
    </row>
    <row r="145" spans="1:6" s="31" customFormat="1" ht="38.4" x14ac:dyDescent="0.3">
      <c r="A145" s="28" t="s">
        <v>198</v>
      </c>
      <c r="B145" s="36" t="s">
        <v>306</v>
      </c>
      <c r="C145" s="80">
        <v>3400</v>
      </c>
      <c r="D145" s="52"/>
      <c r="E145" s="73">
        <f t="shared" si="6"/>
        <v>0</v>
      </c>
      <c r="F145" s="89"/>
    </row>
    <row r="146" spans="1:6" s="31" customFormat="1" ht="38.4" x14ac:dyDescent="0.3">
      <c r="A146" s="28" t="s">
        <v>199</v>
      </c>
      <c r="B146" s="36" t="s">
        <v>123</v>
      </c>
      <c r="C146" s="80">
        <v>1500</v>
      </c>
      <c r="D146" s="52"/>
      <c r="E146" s="73">
        <f t="shared" si="6"/>
        <v>0</v>
      </c>
      <c r="F146" s="89"/>
    </row>
    <row r="147" spans="1:6" x14ac:dyDescent="0.45">
      <c r="A147" s="13"/>
      <c r="B147" s="102" t="s">
        <v>60</v>
      </c>
      <c r="C147" s="88"/>
      <c r="D147" s="53"/>
      <c r="E147" s="92"/>
      <c r="F147" s="89"/>
    </row>
    <row r="148" spans="1:6" s="31" customFormat="1" ht="57.6" x14ac:dyDescent="0.3">
      <c r="A148" s="24" t="s">
        <v>200</v>
      </c>
      <c r="B148" s="36" t="s">
        <v>315</v>
      </c>
      <c r="C148" s="80">
        <v>5400</v>
      </c>
      <c r="D148" s="52"/>
      <c r="E148" s="73">
        <f t="shared" si="6"/>
        <v>0</v>
      </c>
      <c r="F148" s="89"/>
    </row>
    <row r="149" spans="1:6" s="31" customFormat="1" ht="38.4" x14ac:dyDescent="0.3">
      <c r="A149" s="2" t="s">
        <v>316</v>
      </c>
      <c r="B149" s="130" t="s">
        <v>317</v>
      </c>
      <c r="C149" s="81">
        <v>800</v>
      </c>
      <c r="D149" s="95"/>
      <c r="E149" s="144">
        <f t="shared" si="6"/>
        <v>0</v>
      </c>
      <c r="F149" s="89"/>
    </row>
    <row r="150" spans="1:6" x14ac:dyDescent="0.45">
      <c r="A150" s="2" t="s">
        <v>283</v>
      </c>
      <c r="B150" s="130" t="s">
        <v>284</v>
      </c>
      <c r="C150" s="81">
        <v>1000</v>
      </c>
      <c r="D150" s="95"/>
      <c r="E150" s="73">
        <f t="shared" si="6"/>
        <v>0</v>
      </c>
      <c r="F150" s="89"/>
    </row>
    <row r="151" spans="1:6" x14ac:dyDescent="0.45">
      <c r="A151" s="2" t="s">
        <v>285</v>
      </c>
      <c r="B151" s="130" t="s">
        <v>286</v>
      </c>
      <c r="C151" s="81">
        <v>4500</v>
      </c>
      <c r="D151" s="95"/>
      <c r="E151" s="73">
        <f t="shared" si="6"/>
        <v>0</v>
      </c>
      <c r="F151" s="89"/>
    </row>
    <row r="152" spans="1:6" s="31" customFormat="1" x14ac:dyDescent="0.45">
      <c r="A152" s="115" t="s">
        <v>62</v>
      </c>
      <c r="B152" s="116" t="s">
        <v>282</v>
      </c>
      <c r="C152" s="117">
        <v>1500</v>
      </c>
      <c r="D152" s="52"/>
      <c r="E152" s="73">
        <f>C152*D152</f>
        <v>0</v>
      </c>
      <c r="F152" s="89"/>
    </row>
    <row r="153" spans="1:6" s="31" customFormat="1" x14ac:dyDescent="0.3">
      <c r="A153" s="27" t="s">
        <v>201</v>
      </c>
      <c r="B153" s="42" t="s">
        <v>61</v>
      </c>
      <c r="C153" s="86">
        <v>1800</v>
      </c>
      <c r="D153" s="52"/>
      <c r="E153" s="73">
        <f t="shared" si="6"/>
        <v>0</v>
      </c>
      <c r="F153" s="89"/>
    </row>
    <row r="154" spans="1:6" s="31" customFormat="1" x14ac:dyDescent="0.3">
      <c r="A154" s="24" t="s">
        <v>202</v>
      </c>
      <c r="B154" s="37" t="s">
        <v>121</v>
      </c>
      <c r="C154" s="80">
        <v>2900</v>
      </c>
      <c r="D154" s="52"/>
      <c r="E154" s="73">
        <f t="shared" si="6"/>
        <v>0</v>
      </c>
      <c r="F154" s="89"/>
    </row>
    <row r="156" spans="1:6" x14ac:dyDescent="0.45">
      <c r="A156" s="16"/>
      <c r="B156" s="16"/>
      <c r="C156" s="146" t="s">
        <v>63</v>
      </c>
      <c r="D156" s="147"/>
      <c r="E156" s="73">
        <f>E3</f>
        <v>224000</v>
      </c>
      <c r="F156" s="89"/>
    </row>
    <row r="157" spans="1:6" x14ac:dyDescent="0.45">
      <c r="A157" s="16"/>
      <c r="B157" s="16"/>
      <c r="C157" s="146" t="s">
        <v>64</v>
      </c>
      <c r="D157" s="147"/>
      <c r="E157" s="73">
        <f>SUM(E4:E154)</f>
        <v>0</v>
      </c>
      <c r="F157" s="89"/>
    </row>
    <row r="158" spans="1:6" x14ac:dyDescent="0.45">
      <c r="A158" s="14"/>
      <c r="B158" s="15"/>
      <c r="C158" s="148" t="s">
        <v>65</v>
      </c>
      <c r="D158" s="148"/>
      <c r="E158" s="73">
        <f>SUM(E156:E157)</f>
        <v>224000</v>
      </c>
      <c r="F158" s="89"/>
    </row>
    <row r="159" spans="1:6" x14ac:dyDescent="0.45">
      <c r="A159" s="16"/>
      <c r="B159" s="16"/>
    </row>
    <row r="160" spans="1:6" x14ac:dyDescent="0.45">
      <c r="A160" s="61" t="s">
        <v>71</v>
      </c>
      <c r="B160" s="62" t="s">
        <v>72</v>
      </c>
      <c r="C160" s="63"/>
      <c r="D160" s="64"/>
      <c r="E160" s="65"/>
      <c r="F160" s="110"/>
    </row>
    <row r="161" spans="1:6" x14ac:dyDescent="0.45">
      <c r="A161" s="66"/>
      <c r="B161" s="118" t="s">
        <v>289</v>
      </c>
      <c r="C161" s="17"/>
      <c r="D161" s="46"/>
      <c r="E161" s="67"/>
      <c r="F161" s="110"/>
    </row>
    <row r="162" spans="1:6" x14ac:dyDescent="0.45">
      <c r="A162" s="66"/>
      <c r="B162" s="118" t="s">
        <v>128</v>
      </c>
      <c r="C162" s="17"/>
      <c r="D162" s="46"/>
      <c r="E162" s="67"/>
      <c r="F162" s="110"/>
    </row>
    <row r="163" spans="1:6" x14ac:dyDescent="0.45">
      <c r="A163" s="66"/>
      <c r="B163" s="118" t="s">
        <v>290</v>
      </c>
      <c r="C163" s="17"/>
      <c r="D163" s="46"/>
      <c r="E163" s="67"/>
      <c r="F163" s="110"/>
    </row>
    <row r="164" spans="1:6" x14ac:dyDescent="0.45">
      <c r="A164" s="68"/>
      <c r="B164" s="118" t="s">
        <v>73</v>
      </c>
      <c r="C164" s="70"/>
      <c r="D164" s="71"/>
      <c r="E164" s="72"/>
      <c r="F164" s="110"/>
    </row>
    <row r="165" spans="1:6" x14ac:dyDescent="0.45">
      <c r="A165" s="66" t="s">
        <v>74</v>
      </c>
      <c r="B165" s="119"/>
      <c r="C165" s="60"/>
      <c r="D165" s="46"/>
      <c r="E165" s="67"/>
      <c r="F165" s="110"/>
    </row>
    <row r="166" spans="1:6" x14ac:dyDescent="0.45">
      <c r="A166" s="66"/>
      <c r="B166" s="60"/>
      <c r="C166" s="60"/>
      <c r="D166" s="46"/>
      <c r="E166" s="67"/>
      <c r="F166" s="110"/>
    </row>
    <row r="167" spans="1:6" x14ac:dyDescent="0.45">
      <c r="A167" s="66"/>
      <c r="B167" s="59"/>
      <c r="C167" s="60"/>
      <c r="D167" s="46"/>
      <c r="E167" s="67"/>
      <c r="F167" s="110"/>
    </row>
    <row r="168" spans="1:6" x14ac:dyDescent="0.45">
      <c r="A168" s="66"/>
      <c r="B168" s="59"/>
      <c r="C168" s="60"/>
      <c r="D168" s="46"/>
      <c r="E168" s="67"/>
      <c r="F168" s="110"/>
    </row>
    <row r="169" spans="1:6" x14ac:dyDescent="0.45">
      <c r="A169" s="68"/>
      <c r="B169" s="69"/>
      <c r="C169" s="70"/>
      <c r="D169" s="71"/>
      <c r="E169" s="72"/>
      <c r="F169" s="110"/>
    </row>
    <row r="170" spans="1:6" x14ac:dyDescent="0.45">
      <c r="A170" s="59"/>
      <c r="B170" s="59"/>
      <c r="C170" s="60"/>
    </row>
    <row r="171" spans="1:6" x14ac:dyDescent="0.45">
      <c r="A171" s="145" t="s">
        <v>66</v>
      </c>
      <c r="B171" s="145"/>
      <c r="C171" s="145"/>
    </row>
    <row r="172" spans="1:6" x14ac:dyDescent="0.45">
      <c r="A172" s="56"/>
      <c r="B172" s="145" t="s">
        <v>67</v>
      </c>
      <c r="C172" s="145"/>
    </row>
    <row r="173" spans="1:6" x14ac:dyDescent="0.45">
      <c r="A173" s="56"/>
      <c r="B173" s="145" t="s">
        <v>68</v>
      </c>
      <c r="C173" s="145"/>
    </row>
    <row r="174" spans="1:6" x14ac:dyDescent="0.45">
      <c r="A174" s="56"/>
      <c r="B174" s="145" t="s">
        <v>69</v>
      </c>
      <c r="C174" s="145"/>
    </row>
    <row r="175" spans="1:6" x14ac:dyDescent="0.45">
      <c r="A175" s="56"/>
      <c r="B175" s="145" t="s">
        <v>70</v>
      </c>
      <c r="C175" s="145"/>
    </row>
    <row r="176" spans="1:6" x14ac:dyDescent="0.45">
      <c r="A176" s="55"/>
      <c r="B176" s="150"/>
      <c r="C176" s="151"/>
    </row>
    <row r="177" spans="1:6" x14ac:dyDescent="0.45">
      <c r="A177" s="138" t="s">
        <v>75</v>
      </c>
      <c r="B177" s="149" t="s">
        <v>310</v>
      </c>
      <c r="C177" s="149"/>
      <c r="D177" s="142"/>
      <c r="E177" s="143"/>
    </row>
    <row r="178" spans="1:6" x14ac:dyDescent="0.45">
      <c r="A178" s="138" t="s">
        <v>76</v>
      </c>
      <c r="B178" s="149" t="s">
        <v>77</v>
      </c>
      <c r="C178" s="149"/>
      <c r="D178" s="142"/>
      <c r="E178" s="143"/>
    </row>
    <row r="179" spans="1:6" x14ac:dyDescent="0.45">
      <c r="A179" s="138" t="s">
        <v>78</v>
      </c>
      <c r="B179" s="149" t="s">
        <v>311</v>
      </c>
      <c r="C179" s="149"/>
      <c r="D179" s="142"/>
      <c r="E179" s="143"/>
    </row>
    <row r="180" spans="1:6" x14ac:dyDescent="0.45">
      <c r="A180" s="138" t="s">
        <v>146</v>
      </c>
      <c r="B180" s="149" t="s">
        <v>312</v>
      </c>
      <c r="C180" s="152"/>
      <c r="D180" s="142"/>
      <c r="E180" s="143"/>
    </row>
    <row r="181" spans="1:6" ht="33.75" customHeight="1" x14ac:dyDescent="0.45">
      <c r="A181" s="138" t="s">
        <v>79</v>
      </c>
      <c r="B181" s="153" t="s">
        <v>313</v>
      </c>
      <c r="C181" s="149"/>
      <c r="D181" s="149"/>
      <c r="E181" s="149"/>
      <c r="F181" s="106"/>
    </row>
    <row r="182" spans="1:6" x14ac:dyDescent="0.45">
      <c r="A182" s="138" t="s">
        <v>80</v>
      </c>
      <c r="B182" s="154" t="s">
        <v>81</v>
      </c>
      <c r="C182" s="155"/>
      <c r="D182" s="142"/>
      <c r="E182" s="143"/>
    </row>
    <row r="183" spans="1:6" x14ac:dyDescent="0.45">
      <c r="A183" s="57"/>
      <c r="B183" s="149"/>
      <c r="C183" s="149"/>
      <c r="D183" s="142"/>
      <c r="E183" s="143"/>
    </row>
    <row r="184" spans="1:6" x14ac:dyDescent="0.45">
      <c r="A184" s="57"/>
      <c r="B184" s="97" t="s">
        <v>142</v>
      </c>
      <c r="C184" s="17"/>
      <c r="D184" s="142"/>
      <c r="E184" s="143"/>
    </row>
    <row r="185" spans="1:6" x14ac:dyDescent="0.45">
      <c r="A185" s="138" t="s">
        <v>82</v>
      </c>
      <c r="B185" s="138" t="s">
        <v>83</v>
      </c>
      <c r="C185" s="17"/>
      <c r="D185" s="142"/>
      <c r="E185" s="143"/>
    </row>
    <row r="186" spans="1:6" x14ac:dyDescent="0.45">
      <c r="A186" s="138" t="s">
        <v>84</v>
      </c>
      <c r="B186" s="138" t="s">
        <v>143</v>
      </c>
      <c r="C186" s="17"/>
      <c r="D186" s="142"/>
      <c r="E186" s="143"/>
    </row>
    <row r="187" spans="1:6" x14ac:dyDescent="0.45">
      <c r="A187" s="138" t="s">
        <v>85</v>
      </c>
      <c r="B187" s="138" t="s">
        <v>86</v>
      </c>
      <c r="C187" s="17"/>
      <c r="D187" s="142"/>
      <c r="E187" s="143"/>
    </row>
    <row r="188" spans="1:6" x14ac:dyDescent="0.45">
      <c r="A188" s="138" t="s">
        <v>87</v>
      </c>
      <c r="B188" s="138" t="s">
        <v>144</v>
      </c>
      <c r="C188" s="17"/>
      <c r="D188" s="142"/>
      <c r="E188" s="143"/>
    </row>
    <row r="189" spans="1:6" x14ac:dyDescent="0.45">
      <c r="A189" s="138" t="s">
        <v>88</v>
      </c>
      <c r="B189" s="138" t="s">
        <v>145</v>
      </c>
      <c r="C189" s="17"/>
      <c r="D189" s="142"/>
      <c r="E189" s="143"/>
    </row>
    <row r="190" spans="1:6" x14ac:dyDescent="0.45">
      <c r="A190" s="18"/>
      <c r="B190" s="18"/>
      <c r="C190" s="19"/>
      <c r="D190" s="142"/>
      <c r="E190" s="143"/>
    </row>
    <row r="191" spans="1:6" x14ac:dyDescent="0.45">
      <c r="A191" s="156" t="s">
        <v>89</v>
      </c>
      <c r="B191" s="156"/>
      <c r="C191" s="58"/>
      <c r="D191" s="142"/>
      <c r="E191" s="143"/>
    </row>
    <row r="192" spans="1:6" x14ac:dyDescent="0.45">
      <c r="A192" s="149" t="s">
        <v>90</v>
      </c>
      <c r="B192" s="149"/>
      <c r="C192" s="58"/>
      <c r="D192" s="142"/>
      <c r="E192" s="143"/>
    </row>
  </sheetData>
  <mergeCells count="18">
    <mergeCell ref="A192:B192"/>
    <mergeCell ref="B176:C176"/>
    <mergeCell ref="B177:C177"/>
    <mergeCell ref="B178:C178"/>
    <mergeCell ref="B179:C179"/>
    <mergeCell ref="B180:C180"/>
    <mergeCell ref="B181:E181"/>
    <mergeCell ref="B182:C182"/>
    <mergeCell ref="B183:C183"/>
    <mergeCell ref="A191:B191"/>
    <mergeCell ref="B173:C173"/>
    <mergeCell ref="B174:C174"/>
    <mergeCell ref="B175:C175"/>
    <mergeCell ref="C156:D156"/>
    <mergeCell ref="C157:D157"/>
    <mergeCell ref="C158:D158"/>
    <mergeCell ref="A171:C171"/>
    <mergeCell ref="B172:C172"/>
  </mergeCells>
  <printOptions horizontalCentered="1"/>
  <pageMargins left="0.70866141732283472" right="0.70866141732283472" top="1.1811023622047245" bottom="0.78740157480314965" header="0.23622047244094491" footer="0.23622047244094491"/>
  <pageSetup paperSize="9" scale="55" orientation="portrait" r:id="rId1"/>
  <headerFooter>
    <oddHeader>&amp;C&amp;G</oddHeader>
  </headerFooter>
  <rowBreaks count="3" manualBreakCount="3">
    <brk id="53" max="4" man="1"/>
    <brk id="103" max="4" man="1"/>
    <brk id="145" max="4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Salona 39</vt:lpstr>
      <vt:lpstr>'Salona 39'!Print_Area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 Donadini</dc:creator>
  <cp:lastModifiedBy>Marin Donadini</cp:lastModifiedBy>
  <cp:lastPrinted>2021-11-23T10:55:25Z</cp:lastPrinted>
  <dcterms:created xsi:type="dcterms:W3CDTF">2019-02-18T12:02:37Z</dcterms:created>
  <dcterms:modified xsi:type="dcterms:W3CDTF">2022-05-11T07:34:02Z</dcterms:modified>
</cp:coreProperties>
</file>