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.donadini\Desktop\Prodaja\Cjenici 2022\2022_REV1_Finalni cjenici\"/>
    </mc:Choice>
  </mc:AlternateContent>
  <bookViews>
    <workbookView xWindow="0" yWindow="0" windowWidth="30720" windowHeight="13308"/>
  </bookViews>
  <sheets>
    <sheet name="Salona 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E122" i="1" l="1"/>
  <c r="E113" i="1"/>
  <c r="E114" i="1"/>
  <c r="E112" i="1"/>
  <c r="E117" i="1"/>
  <c r="E96" i="1"/>
  <c r="E97" i="1"/>
  <c r="E98" i="1"/>
  <c r="E99" i="1"/>
  <c r="E100" i="1"/>
  <c r="E101" i="1"/>
  <c r="E45" i="1"/>
  <c r="E38" i="1"/>
  <c r="E39" i="1"/>
  <c r="E40" i="1"/>
  <c r="E42" i="1"/>
  <c r="E44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 l="1"/>
  <c r="E146" i="1" s="1"/>
  <c r="E141" i="1" l="1"/>
  <c r="E140" i="1"/>
  <c r="E126" i="1"/>
  <c r="E125" i="1"/>
  <c r="E124" i="1"/>
  <c r="E123" i="1"/>
  <c r="E121" i="1"/>
  <c r="E120" i="1"/>
  <c r="E119" i="1"/>
  <c r="E118" i="1"/>
  <c r="E116" i="1"/>
  <c r="E115" i="1"/>
  <c r="E104" i="1" l="1"/>
  <c r="E105" i="1"/>
  <c r="E106" i="1"/>
  <c r="E103" i="1"/>
  <c r="E102" i="1"/>
  <c r="E108" i="1"/>
  <c r="E32" i="1" l="1"/>
  <c r="E31" i="1"/>
  <c r="E67" i="1" l="1"/>
  <c r="E93" i="1" l="1"/>
  <c r="E83" i="1" l="1"/>
  <c r="E6" i="1" l="1"/>
  <c r="E7" i="1"/>
  <c r="E9" i="1"/>
  <c r="E10" i="1"/>
  <c r="E11" i="1"/>
  <c r="E14" i="1"/>
  <c r="E15" i="1"/>
  <c r="E16" i="1"/>
  <c r="E18" i="1"/>
  <c r="E19" i="1"/>
  <c r="E20" i="1"/>
  <c r="E22" i="1"/>
  <c r="E23" i="1"/>
  <c r="E24" i="1"/>
  <c r="E21" i="1"/>
  <c r="E25" i="1"/>
  <c r="E26" i="1"/>
  <c r="E28" i="1"/>
  <c r="E29" i="1"/>
  <c r="E30" i="1"/>
  <c r="E33" i="1"/>
  <c r="E34" i="1"/>
  <c r="E35" i="1"/>
  <c r="E65" i="1"/>
  <c r="E69" i="1"/>
  <c r="E70" i="1"/>
  <c r="E71" i="1"/>
  <c r="E72" i="1"/>
  <c r="E73" i="1"/>
  <c r="E75" i="1"/>
  <c r="E76" i="1"/>
  <c r="E77" i="1"/>
  <c r="E79" i="1"/>
  <c r="E82" i="1"/>
  <c r="E85" i="1"/>
  <c r="E86" i="1"/>
  <c r="E88" i="1"/>
  <c r="E89" i="1"/>
  <c r="E90" i="1"/>
  <c r="E91" i="1"/>
  <c r="E94" i="1"/>
  <c r="E95" i="1"/>
  <c r="E109" i="1"/>
  <c r="E110" i="1"/>
  <c r="E128" i="1"/>
  <c r="E131" i="1"/>
  <c r="E134" i="1"/>
  <c r="E132" i="1"/>
  <c r="E133" i="1"/>
  <c r="E135" i="1"/>
  <c r="E136" i="1"/>
  <c r="E137" i="1"/>
  <c r="E139" i="1"/>
  <c r="E143" i="1"/>
  <c r="E144" i="1"/>
  <c r="E142" i="1"/>
  <c r="E147" i="1" l="1"/>
  <c r="E148" i="1" s="1"/>
</calcChain>
</file>

<file path=xl/sharedStrings.xml><?xml version="1.0" encoding="utf-8"?>
<sst xmlns="http://schemas.openxmlformats.org/spreadsheetml/2006/main" count="303" uniqueCount="297">
  <si>
    <t>Price</t>
  </si>
  <si>
    <t>Quantity</t>
  </si>
  <si>
    <t>Total</t>
  </si>
  <si>
    <t>HULL</t>
  </si>
  <si>
    <t>Hull colours</t>
  </si>
  <si>
    <t>Blue Hull - gelcoat (RAL 5004)</t>
  </si>
  <si>
    <t>Gray Hull - gelcoat (RAL 7001)</t>
  </si>
  <si>
    <t>Keel</t>
  </si>
  <si>
    <t xml:space="preserve">Shallow keel, lead (1,50m draft) </t>
  </si>
  <si>
    <t xml:space="preserve">Performance keel, cast iron fin, lead bulb (2,15m draft) </t>
  </si>
  <si>
    <t>Racing fin keel upgrade, optimised by Jason Ker (2,15m draft)</t>
  </si>
  <si>
    <t>DECK EQUIPMENT</t>
  </si>
  <si>
    <t>Deck</t>
  </si>
  <si>
    <t>Teak massive on running deck</t>
  </si>
  <si>
    <t>AE216</t>
  </si>
  <si>
    <t>Gates in railing starboard side</t>
  </si>
  <si>
    <t>AE217</t>
  </si>
  <si>
    <t>Gates in railing port side</t>
  </si>
  <si>
    <t xml:space="preserve">MDS sliders for mainsail </t>
  </si>
  <si>
    <t>Aluminium spinnaker pole with car and mast rail</t>
  </si>
  <si>
    <t>AE215</t>
  </si>
  <si>
    <t>Attachment point for gennaker on bow</t>
  </si>
  <si>
    <t>AE200</t>
  </si>
  <si>
    <t xml:space="preserve">Carbon Spinnaker pole with car and mast rail </t>
  </si>
  <si>
    <t>Cockpit</t>
  </si>
  <si>
    <t>Teak massive in cockpit floor</t>
  </si>
  <si>
    <t>AE210</t>
  </si>
  <si>
    <t>Sprayhood with stainless steel tubes</t>
  </si>
  <si>
    <t>Cockpit cushions</t>
  </si>
  <si>
    <t>Sun cover (with mounting on boom)</t>
  </si>
  <si>
    <t xml:space="preserve">Removable transom bench </t>
  </si>
  <si>
    <t>AE501.1</t>
  </si>
  <si>
    <t>Teak cockpit table-removable with central inox hand rail</t>
  </si>
  <si>
    <t>Mast</t>
  </si>
  <si>
    <t>Carbon performance mast upgrade with rod&amp;tip cups, dyneema halyards, white or black colour</t>
  </si>
  <si>
    <t>Standing rigging</t>
  </si>
  <si>
    <t>Rod rigging SELDEN</t>
  </si>
  <si>
    <t>Sheets &amp; ropes:</t>
  </si>
  <si>
    <t xml:space="preserve">Winches </t>
  </si>
  <si>
    <t>Sails</t>
  </si>
  <si>
    <t>Gennaker sock with plastic ring</t>
  </si>
  <si>
    <t>Lazy bag and lazy jack</t>
  </si>
  <si>
    <t>INTERIOR</t>
  </si>
  <si>
    <t>Materials</t>
  </si>
  <si>
    <t>Carbon bulkheads</t>
  </si>
  <si>
    <t>Furniture in light material</t>
  </si>
  <si>
    <t>Woods</t>
  </si>
  <si>
    <t>Interior in mahagony</t>
  </si>
  <si>
    <t>Interior in bleached oak</t>
  </si>
  <si>
    <t>Interior in teak</t>
  </si>
  <si>
    <t>Upper cabinets in saloon white lacquered</t>
  </si>
  <si>
    <t>Upper cabinets in saloon lacquered in other colours</t>
  </si>
  <si>
    <t>Upholstery</t>
  </si>
  <si>
    <t>Version Tiago</t>
  </si>
  <si>
    <t>Version Cedros</t>
  </si>
  <si>
    <t>Version artificial leather Invictus</t>
  </si>
  <si>
    <t>Saloon</t>
  </si>
  <si>
    <t xml:space="preserve">Additional pilot beds in salon, port &amp; starboard side </t>
  </si>
  <si>
    <t>SHIP SYSTEMS</t>
  </si>
  <si>
    <t xml:space="preserve">Propulsion </t>
  </si>
  <si>
    <t>Upgrade engine Yanmar 3YM30AE-C SD25</t>
  </si>
  <si>
    <t xml:space="preserve">3 blade folding propeller </t>
  </si>
  <si>
    <t>AE500</t>
  </si>
  <si>
    <t>Retractable bow thruster</t>
  </si>
  <si>
    <t xml:space="preserve">Sanitary </t>
  </si>
  <si>
    <t>AE506</t>
  </si>
  <si>
    <t>Additional fresh water tank 90l</t>
  </si>
  <si>
    <t>OE501</t>
  </si>
  <si>
    <t xml:space="preserve">Electric toilet </t>
  </si>
  <si>
    <t>AE504</t>
  </si>
  <si>
    <t>Sea water foot pump in pantry</t>
  </si>
  <si>
    <t>Shakewell seacocks</t>
  </si>
  <si>
    <t>Electronic &amp; electrical</t>
  </si>
  <si>
    <t>AE519</t>
  </si>
  <si>
    <t>Multicolour underwater lights with controls on steering pedestal</t>
  </si>
  <si>
    <t xml:space="preserve">Heating system Webasto Airtop 3900W </t>
  </si>
  <si>
    <t>AE509</t>
  </si>
  <si>
    <t>AE505</t>
  </si>
  <si>
    <t>AE507</t>
  </si>
  <si>
    <t>Additional fridge 50l</t>
  </si>
  <si>
    <t>Navigation/Communication</t>
  </si>
  <si>
    <t>AE900</t>
  </si>
  <si>
    <t>AE413</t>
  </si>
  <si>
    <t>VHF Antenna Glomex</t>
  </si>
  <si>
    <t>AE522</t>
  </si>
  <si>
    <t>AE820</t>
  </si>
  <si>
    <t>AE821</t>
  </si>
  <si>
    <t>AE821.1</t>
  </si>
  <si>
    <t>AE821.2</t>
  </si>
  <si>
    <t>AE801</t>
  </si>
  <si>
    <t>AE802</t>
  </si>
  <si>
    <t>AE803</t>
  </si>
  <si>
    <t>B&amp;G Multi-Function Display ZEUS TOUCH, T7</t>
  </si>
  <si>
    <t>AE804</t>
  </si>
  <si>
    <t>B&amp;G Multi-Function Display ZEUS TOUCH, T9</t>
  </si>
  <si>
    <t>AE805</t>
  </si>
  <si>
    <t>B&amp;G Multi-Function Display ZEUS TOUCH, T12</t>
  </si>
  <si>
    <t>AE823</t>
  </si>
  <si>
    <t>Stering</t>
  </si>
  <si>
    <t>AE207</t>
  </si>
  <si>
    <t>Double steering wheel carbon 2x32"</t>
  </si>
  <si>
    <t>AE208</t>
  </si>
  <si>
    <t>2 x spring mooring cleats</t>
  </si>
  <si>
    <t>AE204</t>
  </si>
  <si>
    <t>White air filled fender with lanyards x 6 pcs</t>
  </si>
  <si>
    <t>AE205</t>
  </si>
  <si>
    <t>Folding cleats x 6 pcs</t>
  </si>
  <si>
    <t>AE202</t>
  </si>
  <si>
    <t>Anchor Windlass upgrade 700W-12V                                                                                                                                    (incl.: stainless steel bow fitting, anchor 10kg  "Delta" type, anchor chain 50m x 8mm)</t>
  </si>
  <si>
    <t>Upgrade anchor 14 kg INOX and anchor chain INOX 50m x 8mm (only with 35A200 or 35A200.1)</t>
  </si>
  <si>
    <t>LAUNCHING, RIGGING &amp; COMMISSIONING</t>
  </si>
  <si>
    <t xml:space="preserve">Antifouling (2 layers of primer, 2 layers of antifouling) </t>
  </si>
  <si>
    <t>Antifouling offshore teflon racing</t>
  </si>
  <si>
    <t>AE101</t>
  </si>
  <si>
    <t>Shrink pvc wrap film</t>
  </si>
  <si>
    <t>STANDARD BOAT</t>
  </si>
  <si>
    <t>TOTAL OPTIONS</t>
  </si>
  <si>
    <t>TOTAL PRICE</t>
  </si>
  <si>
    <t>Payment of Purchase price is to be done in the way:</t>
  </si>
  <si>
    <t>30% for order confirmation</t>
  </si>
  <si>
    <t>30% after engine is installed in the hull of the Vessel</t>
  </si>
  <si>
    <t>30% after deck is placed on the Vessel</t>
  </si>
  <si>
    <t>10% 14 days before delivery</t>
  </si>
  <si>
    <t>Colours specs:</t>
  </si>
  <si>
    <t>Hull strips</t>
  </si>
  <si>
    <t>Floors laminate top</t>
  </si>
  <si>
    <t>Various:</t>
  </si>
  <si>
    <t>Price list validity:</t>
  </si>
  <si>
    <t>Prices:</t>
  </si>
  <si>
    <t xml:space="preserve">All prices are in EURO, excluded VAT. </t>
  </si>
  <si>
    <t>Offer validity:</t>
  </si>
  <si>
    <t>Delivery terms:</t>
  </si>
  <si>
    <t>General Terms:</t>
  </si>
  <si>
    <t>GENERAL TERMS AND CONDITIONS OF SALE AND DELIVERY</t>
  </si>
  <si>
    <t>Address:</t>
  </si>
  <si>
    <t>Matoseva, 8 21210 Solin HR</t>
  </si>
  <si>
    <t>OIB / VAT N°</t>
  </si>
  <si>
    <t>Bank account:</t>
  </si>
  <si>
    <t>OTP banka d.d.</t>
  </si>
  <si>
    <t>SWIFT:</t>
  </si>
  <si>
    <t>IBAN:</t>
  </si>
  <si>
    <t xml:space="preserve">Purchaser's signature for acceptance of all the terms of the present </t>
  </si>
  <si>
    <t>offer and as conferment of the order of the above specified vessel</t>
  </si>
  <si>
    <t>Harken Carbo foil (not with 35A703)</t>
  </si>
  <si>
    <t>Upholstery in saloon</t>
  </si>
  <si>
    <t>Anchoring &amp; Mooring</t>
  </si>
  <si>
    <t>On request</t>
  </si>
  <si>
    <t>Flexible solar panel 100W</t>
  </si>
  <si>
    <t>AE530</t>
  </si>
  <si>
    <t>OE504</t>
  </si>
  <si>
    <t>Galley worktop in kerrock</t>
  </si>
  <si>
    <t>AE701</t>
  </si>
  <si>
    <t>Oceanvolt propulison upgrades</t>
  </si>
  <si>
    <t xml:space="preserve">Electrical propulsion Oceanvolt 8kW, Battery Bank 11,4 kWh </t>
  </si>
  <si>
    <t>B&amp;G halo radar 20+ with mast mounting bracket</t>
  </si>
  <si>
    <t>Launching &amp; Commissioning, includes: rigging, crane, transportation from shipyard to Split commercial harbor, one night in the marina (only with AE202, AE204, 35A303)</t>
  </si>
  <si>
    <t xml:space="preserve">3 polyester mooring ropes 12m </t>
  </si>
  <si>
    <t>Delivery time:</t>
  </si>
  <si>
    <t>SALONA GROUP Ltd.</t>
  </si>
  <si>
    <t>HR15554332548</t>
  </si>
  <si>
    <t xml:space="preserve">OTPVHR2X </t>
  </si>
  <si>
    <t xml:space="preserve">HR4624070001100649398 </t>
  </si>
  <si>
    <t>NAIS-500 AIS class B With splitter</t>
  </si>
  <si>
    <t>Audio package: MS-RA 70 Fusion + 2 speakers in saloon</t>
  </si>
  <si>
    <t xml:space="preserve">TV color  24 (antenna included) 12V or 220V                                                   </t>
  </si>
  <si>
    <t>Karver KF 1.5 V3 furling system for genaker, or code 0</t>
  </si>
  <si>
    <t xml:space="preserve">Genoa through deck furler manual                                                                                                                                       </t>
  </si>
  <si>
    <r>
      <t>Gennaker equipment</t>
    </r>
    <r>
      <rPr>
        <sz val="12"/>
        <rFont val="Segoe UI"/>
        <family val="2"/>
        <charset val="238"/>
      </rPr>
      <t xml:space="preserve"> (blocks, clutches, sheets)</t>
    </r>
  </si>
  <si>
    <t>Spinnaker equipment (blocks, clutches, halyard, sheets)</t>
  </si>
  <si>
    <t>Carbon rigid bowsprit with anchor fitting</t>
  </si>
  <si>
    <t>Pedestal for instruments on consoles midium x 2 pcs</t>
  </si>
  <si>
    <t xml:space="preserve">Bimini for helmsman full width with stainless steel tubes </t>
  </si>
  <si>
    <t>Mast Steps x 2, fitted to aluminium mast</t>
  </si>
  <si>
    <t>Black or white painted aluminum mast and boom</t>
  </si>
  <si>
    <t>LED Tricolour &amp; Anchor Light</t>
  </si>
  <si>
    <t>Harken winches upgrade STP 
2 x size 35.2 (Halyard)  
2 x size 40.2 (Genoa)</t>
  </si>
  <si>
    <t>Mainsail, Cruising plus, PRO Radial dacron, Dacron 3-Radial cut, OneSails</t>
  </si>
  <si>
    <t>Genoa, Cruising plus, PRO Radial dacron, Dacron 3-Radial cut, 105%, UV protection, OneSails</t>
  </si>
  <si>
    <t>Mainsail, Club Racing, DP ARAMID SPORT, 3-radial cut, OneSails</t>
  </si>
  <si>
    <t>Genoa, DP SPORT ARAMID, 3-radial cut, 105%, OneSails</t>
  </si>
  <si>
    <t>Gennaker in black, red, blue or grey, nylon 1.5 us oz, OneSails</t>
  </si>
  <si>
    <t>Spinnaker in black, red, blue or grey, nylon 1.5 us oz, OneSails</t>
  </si>
  <si>
    <t>Genoa, Cruising plus, PRO Radial dacron, Dacron 3-Radial cut, 140%, UV protection, OneSails</t>
  </si>
  <si>
    <t>Genoa, DP SPORT ARAMID, 3-radial cut, 140%, OneSails</t>
  </si>
  <si>
    <t>Mainsail, Performance cruising-Club Racing, Laminate-Polyester DP-DCX, DCX sandwich POLYESTER, 3-radial cut, OneSails</t>
  </si>
  <si>
    <t>Genoa, Performance cruising-Club Racing, Laminate-Polyester DP-DCX, DCX sandwich POLYESTER, 3-radial cut, 105%, UV protection, OneSails</t>
  </si>
  <si>
    <t>Genoa, Performance cruising-Club Racing, Laminate-Polyester DP-DCX, DCX sandwich POLYESTER, 3-radial cut, 140%, UV protection, OneSails</t>
  </si>
  <si>
    <t>DP Code zero laminate CZ 15, 3-radial cut, Anti-Torsion cable, OneSails</t>
  </si>
  <si>
    <t>AE510</t>
  </si>
  <si>
    <t>Battery Charger &amp; Inverter Victron Energy - 12V/1600W/70A. Note: Standard there are 220V at saloon (1) and galley (1). Additional 220V sockets can be ordered</t>
  </si>
  <si>
    <t>AE510.1</t>
  </si>
  <si>
    <t>Battery Charger &amp; Inverter Victron Energy - 12V/1600W/70A. Note: Standard there are 110V at nav saloon (1) and galley (1). Additional 110V sockets can be ordered</t>
  </si>
  <si>
    <t>AE514</t>
  </si>
  <si>
    <t>Socket package, socket 220V AC (monted in galley and each cabin) and 12V USB (mounted in each cabin)</t>
  </si>
  <si>
    <t>AE514.1</t>
  </si>
  <si>
    <t>Socket package, socket 110V AC (monted in gally, each cabin and) and 12V USB (mounted in each cabin)</t>
  </si>
  <si>
    <t>AE512</t>
  </si>
  <si>
    <t>Electric Gas Switch - fitted to the standard gas installation</t>
  </si>
  <si>
    <t>AE513</t>
  </si>
  <si>
    <t>Additional 12V sockets (Price per socket)</t>
  </si>
  <si>
    <t xml:space="preserve">Audio package: MS-RA770 Fusion + 2 speakers in saloon </t>
  </si>
  <si>
    <t>AE509.1</t>
  </si>
  <si>
    <t>Cockpit speakers 2 pcs.</t>
  </si>
  <si>
    <t>AE515</t>
  </si>
  <si>
    <t>AGM battery upgrade (standard battery + additional service battery)</t>
  </si>
  <si>
    <t>AE516</t>
  </si>
  <si>
    <t>Microwave - fitted in galley (Note: 220V only)</t>
  </si>
  <si>
    <t xml:space="preserve">TV 28" LED Flat Screen (Note: Only 220V)                                       </t>
  </si>
  <si>
    <t xml:space="preserve">B&amp;G VHF V60 </t>
  </si>
  <si>
    <t>AE901</t>
  </si>
  <si>
    <t>B&amp;G VHF V60 B with AIS transmit and recive</t>
  </si>
  <si>
    <t>AE902</t>
  </si>
  <si>
    <t>B&amp;G H60 wireless transmit</t>
  </si>
  <si>
    <t>B&amp;G Salona pack:
-2 pcs Multi-purpose 4.1" colour screen Triton 2
-DST 800 Sensor: Depth, Speed, Temperature 
-Wind sensor 608</t>
  </si>
  <si>
    <t xml:space="preserve">B&amp;G Autopilot system (Triton pilot control, Precision-9 Compasss, L&amp;S 40 ST 16 
newwave 12 v linear) </t>
  </si>
  <si>
    <t xml:space="preserve">B&amp;G Autopilot system (H5000 pilot computer, H5000 pilot control, Precision-9 Compass, L&amp;S 40 ST 16 newwave 12 v linear) </t>
  </si>
  <si>
    <t>B&amp;G Autopilot remote control</t>
  </si>
  <si>
    <t>B&amp;G Salona pack (H5000)-HYDRA
-2 pcs H5000 Graphic Display 5"
-DST 800 Sensor: Depth, Speed, Temperature 
-HYDRA cpu
-H5000 3D Motion sensor
-H5000 Barometric Pressure Sensor</t>
  </si>
  <si>
    <t>B&amp;G Salona pack (H5000)-HERCULES
-2 pcs H5000 Graphic Display 5"
-DST 800 Sensor: Depth, Speed, Temperature 
-HERCULES cpu
-H5000 3D Motion sensor
-H5000 Barometric Pressure Sensor</t>
  </si>
  <si>
    <t>Anchor Windlass upgrade 1000W-12V                                                                                                                                    (incl.: stainless steel bow fitting, anchor 14 kg  "Delta" type, anchor chain 50m x 8mm)</t>
  </si>
  <si>
    <t>AE102</t>
  </si>
  <si>
    <t xml:space="preserve">Preparation and loading for road transport </t>
  </si>
  <si>
    <t>AE103</t>
  </si>
  <si>
    <t>Cradle for Sea Transport</t>
  </si>
  <si>
    <t>AE703</t>
  </si>
  <si>
    <t>AE704</t>
  </si>
  <si>
    <t>PRICE LIST</t>
  </si>
  <si>
    <t>Additional service battery 100Ah</t>
  </si>
  <si>
    <t>Sprayhood, bimini, lazy bag, genoa UV protection (Options)</t>
  </si>
  <si>
    <t>Upholstery in cabins</t>
  </si>
  <si>
    <t>September, 2022. This price list automatically cancels all previously distributed. (E.&amp;O.E.)</t>
  </si>
  <si>
    <t>TBD (To Be Defined)</t>
  </si>
  <si>
    <t>TBD</t>
  </si>
  <si>
    <t>EXW SALONA GROUP Ltd. Solin, HR (Incoterms 2020). 
Launching and commissioning operations will take place after the delivery.</t>
  </si>
  <si>
    <t>SALONA 33</t>
  </si>
  <si>
    <t>Salona 33 as per standard specification</t>
  </si>
  <si>
    <t>33O302</t>
  </si>
  <si>
    <t>33O304</t>
  </si>
  <si>
    <t>33O203</t>
  </si>
  <si>
    <t>33O201</t>
  </si>
  <si>
    <t>33O202</t>
  </si>
  <si>
    <t>33A506</t>
  </si>
  <si>
    <t>33A711</t>
  </si>
  <si>
    <t>33A703</t>
  </si>
  <si>
    <t>33A701</t>
  </si>
  <si>
    <t>33A712</t>
  </si>
  <si>
    <t>33A714</t>
  </si>
  <si>
    <t>33A716</t>
  </si>
  <si>
    <t>33A717</t>
  </si>
  <si>
    <t>33O701</t>
  </si>
  <si>
    <t>33A505</t>
  </si>
  <si>
    <t>33O508</t>
  </si>
  <si>
    <t>33O512</t>
  </si>
  <si>
    <t>33A510</t>
  </si>
  <si>
    <t>33A509</t>
  </si>
  <si>
    <t>33O504</t>
  </si>
  <si>
    <t>33A704</t>
  </si>
  <si>
    <t>33O703</t>
  </si>
  <si>
    <t>33O206</t>
  </si>
  <si>
    <t>33O206.1</t>
  </si>
  <si>
    <t>33O205.1</t>
  </si>
  <si>
    <t>33A706</t>
  </si>
  <si>
    <t>33A707</t>
  </si>
  <si>
    <t>33A706.1</t>
  </si>
  <si>
    <t>33A707.1</t>
  </si>
  <si>
    <t>33A706.3</t>
  </si>
  <si>
    <t>33A707.3</t>
  </si>
  <si>
    <t>33A705</t>
  </si>
  <si>
    <t>33A704.1</t>
  </si>
  <si>
    <t>33A710</t>
  </si>
  <si>
    <t>33O108</t>
  </si>
  <si>
    <t>33O104</t>
  </si>
  <si>
    <t>33O100</t>
  </si>
  <si>
    <t>33O103</t>
  </si>
  <si>
    <t>33O102</t>
  </si>
  <si>
    <t>33O105</t>
  </si>
  <si>
    <t>33O106</t>
  </si>
  <si>
    <t>33O151</t>
  </si>
  <si>
    <t>33O152</t>
  </si>
  <si>
    <t>33O153</t>
  </si>
  <si>
    <t>33O505</t>
  </si>
  <si>
    <t>33O507</t>
  </si>
  <si>
    <t>33O509</t>
  </si>
  <si>
    <t>33A504</t>
  </si>
  <si>
    <t>33O305</t>
  </si>
  <si>
    <t>33A507</t>
  </si>
  <si>
    <t>33A502</t>
  </si>
  <si>
    <t>33A200</t>
  </si>
  <si>
    <t>33A200.1</t>
  </si>
  <si>
    <t>33A201</t>
  </si>
  <si>
    <t>33A001</t>
  </si>
  <si>
    <t>33A303</t>
  </si>
  <si>
    <t>33A302</t>
  </si>
  <si>
    <t>33O204</t>
  </si>
  <si>
    <t>Double Steering wheel system with Steering wheels GRP (black or white 80 cm)</t>
  </si>
  <si>
    <t>Dyneema halyards, SK78: 
-10mm (main, genoa)  
-10mm (spi 1 and spi 2)  finish splice</t>
  </si>
  <si>
    <t>Dyneema sheets, SK78: 
-10 mm (genoa + 2 soft shackle, gennaker + 2 soft shackle) 
-8 mm (main, tack line) finish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</si>
</sst>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#,##0.00\ [$€-1]"/>
    <numFmt numFmtId="165" formatCode="#\ ###\ ##0.00"/>
    <numFmt numFmtId="166" formatCode="[$€-2]\ #,##0.00"/>
    <numFmt numFmtId="167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sz val="10"/>
      <name val="Arial"/>
      <family val="2"/>
    </font>
    <font>
      <sz val="12"/>
      <name val="Segoe UI"/>
      <family val="2"/>
      <charset val="238"/>
    </font>
    <font>
      <b/>
      <sz val="10"/>
      <color theme="0"/>
      <name val="Berlin Sans FB"/>
      <family val="2"/>
    </font>
    <font>
      <sz val="8"/>
      <name val="Berlin Sans FB"/>
      <family val="2"/>
    </font>
    <font>
      <sz val="8"/>
      <color indexed="8"/>
      <name val="Berlin Sans FB"/>
      <family val="2"/>
    </font>
    <font>
      <sz val="10"/>
      <name val="Arial"/>
      <family val="2"/>
      <charset val="238"/>
    </font>
    <font>
      <sz val="10"/>
      <name val="Segoe UI"/>
      <family val="2"/>
      <charset val="238"/>
    </font>
    <font>
      <sz val="12"/>
      <name val="Arial"/>
      <family val="2"/>
      <charset val="238"/>
    </font>
    <font>
      <sz val="12"/>
      <color indexed="8"/>
      <name val="Segoe UI"/>
      <family val="2"/>
      <charset val="238"/>
    </font>
    <font>
      <b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 tint="0.34998626667073579"/>
      <name val="Calibri"/>
      <family val="2"/>
      <scheme val="minor"/>
    </font>
    <font>
      <b/>
      <sz val="12"/>
      <color rgb="FF0070C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164" fontId="5" fillId="2" borderId="0" applyAlignment="0">
      <alignment horizontal="center" vertical="center"/>
      <protection locked="0"/>
    </xf>
    <xf numFmtId="164" fontId="6" fillId="0" borderId="0" applyAlignment="0">
      <alignment horizontal="center" vertical="center"/>
      <protection locked="0"/>
    </xf>
    <xf numFmtId="164" fontId="7" fillId="3" borderId="0" applyAlignment="0">
      <alignment horizontal="center" vertical="center"/>
      <protection locked="0"/>
    </xf>
    <xf numFmtId="0" fontId="8" fillId="0" borderId="0"/>
    <xf numFmtId="164" fontId="6" fillId="4" borderId="0" applyNumberFormat="0" applyFont="0" applyAlignment="0">
      <alignment horizontal="left" vertical="center" wrapText="1"/>
      <protection locked="0"/>
    </xf>
    <xf numFmtId="0" fontId="8" fillId="0" borderId="0"/>
    <xf numFmtId="0" fontId="10" fillId="0" borderId="0"/>
    <xf numFmtId="0" fontId="3" fillId="0" borderId="0"/>
    <xf numFmtId="165" fontId="7" fillId="3" borderId="0" applyAlignment="0">
      <alignment horizontal="center" vertical="center"/>
      <protection locked="0"/>
    </xf>
    <xf numFmtId="0" fontId="8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64" fontId="4" fillId="0" borderId="1" xfId="3" applyFont="1" applyFill="1" applyBorder="1" applyAlignment="1">
      <alignment horizontal="left" vertical="center"/>
      <protection locked="0"/>
    </xf>
    <xf numFmtId="164" fontId="4" fillId="0" borderId="1" xfId="4" applyFont="1" applyFill="1" applyBorder="1" applyAlignment="1">
      <alignment horizontal="left" vertical="center"/>
      <protection locked="0"/>
    </xf>
    <xf numFmtId="164" fontId="4" fillId="0" borderId="1" xfId="5" applyFont="1" applyFill="1" applyBorder="1" applyAlignment="1">
      <alignment horizontal="left" vertical="center"/>
      <protection locked="0"/>
    </xf>
    <xf numFmtId="0" fontId="4" fillId="0" borderId="1" xfId="6" applyFont="1" applyFill="1" applyBorder="1" applyAlignment="1" applyProtection="1">
      <alignment horizontal="left" vertical="center"/>
      <protection locked="0"/>
    </xf>
    <xf numFmtId="0" fontId="4" fillId="0" borderId="1" xfId="7" applyNumberFormat="1" applyFont="1" applyFill="1" applyBorder="1" applyAlignment="1">
      <alignment horizontal="left" vertical="center"/>
      <protection locked="0"/>
    </xf>
    <xf numFmtId="0" fontId="2" fillId="0" borderId="1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164" fontId="4" fillId="0" borderId="1" xfId="5" applyFont="1" applyFill="1" applyBorder="1" applyAlignment="1">
      <alignment horizontal="left" vertical="center" wrapText="1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  <xf numFmtId="164" fontId="4" fillId="0" borderId="1" xfId="4" applyFont="1" applyFill="1" applyBorder="1" applyAlignment="1">
      <alignment horizontal="left" vertical="center" wrapText="1"/>
      <protection locked="0"/>
    </xf>
    <xf numFmtId="0" fontId="4" fillId="0" borderId="1" xfId="5" applyNumberFormat="1" applyFont="1" applyFill="1" applyBorder="1" applyAlignment="1">
      <alignment horizontal="left" vertical="center"/>
      <protection locked="0"/>
    </xf>
    <xf numFmtId="0" fontId="4" fillId="0" borderId="1" xfId="8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/>
    <xf numFmtId="0" fontId="4" fillId="0" borderId="1" xfId="9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/>
    <xf numFmtId="0" fontId="2" fillId="0" borderId="0" xfId="0" applyFont="1" applyFill="1"/>
    <xf numFmtId="164" fontId="4" fillId="0" borderId="1" xfId="3" applyFont="1" applyFill="1" applyBorder="1" applyAlignment="1">
      <alignment horizontal="left" vertical="center" wrapText="1"/>
      <protection locked="0"/>
    </xf>
    <xf numFmtId="0" fontId="4" fillId="0" borderId="1" xfId="7" applyNumberFormat="1" applyFont="1" applyFill="1" applyBorder="1" applyAlignment="1">
      <alignment horizontal="left" vertical="center" wrapText="1"/>
      <protection locked="0"/>
    </xf>
    <xf numFmtId="0" fontId="4" fillId="0" borderId="1" xfId="8" applyFont="1" applyFill="1" applyBorder="1" applyAlignment="1">
      <alignment horizontal="left" wrapText="1"/>
    </xf>
    <xf numFmtId="0" fontId="4" fillId="0" borderId="1" xfId="8" applyFont="1" applyFill="1" applyBorder="1"/>
    <xf numFmtId="164" fontId="11" fillId="0" borderId="1" xfId="5" applyFont="1" applyFill="1" applyBorder="1" applyAlignment="1">
      <alignment horizontal="left" vertical="center"/>
      <protection locked="0"/>
    </xf>
    <xf numFmtId="164" fontId="12" fillId="0" borderId="0" xfId="5" applyFont="1" applyFill="1" applyBorder="1" applyAlignment="1">
      <alignment horizontal="left" vertical="center"/>
      <protection locked="0"/>
    </xf>
    <xf numFmtId="0" fontId="4" fillId="0" borderId="0" xfId="8" applyFont="1" applyFill="1" applyBorder="1" applyAlignment="1">
      <alignment horizontal="left"/>
    </xf>
    <xf numFmtId="166" fontId="13" fillId="0" borderId="0" xfId="11" applyNumberFormat="1" applyFont="1" applyFill="1" applyBorder="1" applyAlignment="1">
      <alignment vertical="center"/>
      <protection locked="0"/>
    </xf>
    <xf numFmtId="0" fontId="4" fillId="0" borderId="0" xfId="12" applyFont="1" applyFill="1" applyAlignment="1" applyProtection="1"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/>
    <xf numFmtId="9" fontId="4" fillId="0" borderId="0" xfId="12" applyNumberFormat="1" applyFont="1" applyFill="1" applyBorder="1" applyAlignment="1" applyProtection="1">
      <alignment horizontal="center" vertical="center"/>
      <protection locked="0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4" fillId="0" borderId="5" xfId="12" applyFont="1" applyFill="1" applyBorder="1" applyAlignment="1" applyProtection="1">
      <alignment horizontal="left" vertical="center"/>
      <protection locked="0"/>
    </xf>
    <xf numFmtId="0" fontId="2" fillId="0" borderId="7" xfId="0" applyFont="1" applyBorder="1"/>
    <xf numFmtId="0" fontId="4" fillId="0" borderId="9" xfId="12" applyFont="1" applyFill="1" applyBorder="1" applyAlignment="1" applyProtection="1">
      <alignment horizontal="left" vertical="center"/>
      <protection locked="0"/>
    </xf>
    <xf numFmtId="0" fontId="4" fillId="0" borderId="10" xfId="12" applyFont="1" applyFill="1" applyBorder="1" applyAlignment="1" applyProtection="1">
      <alignment horizontal="left" vertical="center"/>
      <protection locked="0"/>
    </xf>
    <xf numFmtId="0" fontId="4" fillId="0" borderId="7" xfId="12" applyFont="1" applyFill="1" applyBorder="1" applyAlignment="1" applyProtection="1">
      <alignment horizontal="left" vertical="center"/>
      <protection locked="0"/>
    </xf>
    <xf numFmtId="167" fontId="4" fillId="0" borderId="1" xfId="3" applyNumberFormat="1" applyFont="1" applyFill="1" applyBorder="1" applyAlignment="1">
      <alignment horizontal="right" vertical="center"/>
      <protection locked="0"/>
    </xf>
    <xf numFmtId="167" fontId="4" fillId="0" borderId="1" xfId="4" applyNumberFormat="1" applyFont="1" applyFill="1" applyBorder="1" applyAlignment="1">
      <alignment horizontal="right" vertical="center"/>
      <protection locked="0"/>
    </xf>
    <xf numFmtId="167" fontId="4" fillId="0" borderId="1" xfId="5" applyNumberFormat="1" applyFont="1" applyFill="1" applyBorder="1" applyAlignment="1">
      <alignment horizontal="right" vertical="center"/>
      <protection locked="0"/>
    </xf>
    <xf numFmtId="167" fontId="4" fillId="0" borderId="1" xfId="6" applyNumberFormat="1" applyFont="1" applyFill="1" applyBorder="1" applyAlignment="1" applyProtection="1">
      <alignment horizontal="right" vertical="center"/>
      <protection locked="0"/>
    </xf>
    <xf numFmtId="167" fontId="4" fillId="0" borderId="1" xfId="8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1" xfId="7" applyNumberFormat="1" applyFont="1" applyFill="1" applyBorder="1" applyAlignment="1">
      <alignment horizontal="right" vertical="center"/>
      <protection locked="0"/>
    </xf>
    <xf numFmtId="167" fontId="11" fillId="0" borderId="1" xfId="5" applyNumberFormat="1" applyFont="1" applyFill="1" applyBorder="1" applyAlignment="1">
      <alignment horizontal="right" vertical="center"/>
      <protection locked="0"/>
    </xf>
    <xf numFmtId="167" fontId="4" fillId="0" borderId="1" xfId="5" applyNumberFormat="1" applyFont="1" applyFill="1" applyBorder="1" applyAlignment="1">
      <alignment horizontal="right" vertical="center" wrapText="1"/>
      <protection locked="0"/>
    </xf>
    <xf numFmtId="167" fontId="12" fillId="0" borderId="0" xfId="5" applyNumberFormat="1" applyFont="1" applyFill="1" applyBorder="1" applyAlignment="1">
      <alignment horizontal="right" vertical="center"/>
      <protection locked="0"/>
    </xf>
    <xf numFmtId="0" fontId="4" fillId="0" borderId="1" xfId="0" applyFont="1" applyBorder="1"/>
    <xf numFmtId="0" fontId="4" fillId="0" borderId="1" xfId="7" applyNumberFormat="1" applyFont="1" applyFill="1" applyBorder="1" applyAlignment="1" applyProtection="1">
      <alignment vertical="center"/>
      <protection locked="0"/>
    </xf>
    <xf numFmtId="167" fontId="4" fillId="0" borderId="1" xfId="7" applyNumberFormat="1" applyFont="1" applyFill="1" applyBorder="1" applyAlignment="1" applyProtection="1">
      <alignment horizontal="right" vertical="center"/>
      <protection locked="0"/>
    </xf>
    <xf numFmtId="43" fontId="4" fillId="0" borderId="0" xfId="13" applyFont="1" applyFill="1" applyBorder="1"/>
    <xf numFmtId="0" fontId="4" fillId="0" borderId="0" xfId="12" applyFont="1" applyFill="1" applyBorder="1" applyAlignment="1" applyProtection="1">
      <alignment horizontal="left" vertical="center"/>
      <protection locked="0"/>
    </xf>
    <xf numFmtId="0" fontId="16" fillId="0" borderId="0" xfId="12" applyFont="1" applyFill="1" applyAlignment="1" applyProtection="1">
      <protection locked="0"/>
    </xf>
    <xf numFmtId="0" fontId="17" fillId="0" borderId="0" xfId="0" applyFont="1" applyBorder="1"/>
    <xf numFmtId="164" fontId="17" fillId="0" borderId="1" xfId="3" applyFont="1" applyFill="1" applyBorder="1" applyAlignment="1">
      <alignment horizontal="left" vertical="center" wrapText="1"/>
      <protection locked="0"/>
    </xf>
    <xf numFmtId="164" fontId="17" fillId="0" borderId="1" xfId="5" applyFont="1" applyFill="1" applyBorder="1" applyAlignment="1">
      <alignment horizontal="left" vertical="center" wrapText="1"/>
      <protection locked="0"/>
    </xf>
    <xf numFmtId="0" fontId="17" fillId="0" borderId="0" xfId="0" applyFont="1" applyFill="1" applyBorder="1"/>
    <xf numFmtId="0" fontId="17" fillId="0" borderId="1" xfId="0" applyFont="1" applyFill="1" applyBorder="1"/>
    <xf numFmtId="0" fontId="17" fillId="0" borderId="1" xfId="0" applyFont="1" applyBorder="1"/>
    <xf numFmtId="0" fontId="17" fillId="0" borderId="2" xfId="0" applyFont="1" applyBorder="1"/>
    <xf numFmtId="164" fontId="17" fillId="0" borderId="1" xfId="3" applyFont="1" applyFill="1" applyBorder="1" applyAlignment="1">
      <alignment horizontal="left" vertical="center"/>
      <protection locked="0"/>
    </xf>
    <xf numFmtId="0" fontId="17" fillId="0" borderId="1" xfId="7" applyNumberFormat="1" applyFont="1" applyFill="1" applyBorder="1" applyAlignment="1">
      <alignment horizontal="left" vertical="center" wrapText="1"/>
      <protection locked="0"/>
    </xf>
    <xf numFmtId="0" fontId="17" fillId="0" borderId="1" xfId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" xfId="12" applyNumberFormat="1" applyFont="1" applyFill="1" applyBorder="1" applyAlignment="1" applyProtection="1">
      <alignment horizontal="center" vertical="center"/>
      <protection locked="0"/>
    </xf>
    <xf numFmtId="167" fontId="2" fillId="0" borderId="1" xfId="7" applyNumberFormat="1" applyFont="1" applyFill="1" applyBorder="1" applyAlignment="1" applyProtection="1">
      <alignment horizontal="right" vertical="center"/>
      <protection locked="0"/>
    </xf>
    <xf numFmtId="167" fontId="2" fillId="0" borderId="1" xfId="15" applyNumberFormat="1" applyFont="1" applyFill="1" applyBorder="1" applyAlignment="1" applyProtection="1">
      <alignment horizontal="right" vertical="center"/>
      <protection locked="0"/>
    </xf>
    <xf numFmtId="164" fontId="2" fillId="0" borderId="1" xfId="5" applyFont="1" applyFill="1" applyBorder="1" applyAlignment="1">
      <alignment horizontal="left" vertical="center" wrapText="1"/>
      <protection locked="0"/>
    </xf>
    <xf numFmtId="1" fontId="4" fillId="0" borderId="1" xfId="16" applyNumberFormat="1" applyFont="1" applyFill="1" applyBorder="1" applyAlignment="1" applyProtection="1">
      <alignment horizontal="left" vertical="center" wrapText="1"/>
    </xf>
    <xf numFmtId="1" fontId="4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2" applyFont="1" applyFill="1" applyBorder="1" applyAlignment="1" applyProtection="1">
      <alignment horizontal="left" vertical="center"/>
      <protection locked="0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4" fontId="4" fillId="0" borderId="2" xfId="12" applyNumberFormat="1" applyFont="1" applyFill="1" applyBorder="1" applyAlignment="1" applyProtection="1">
      <alignment horizontal="right" vertical="center"/>
      <protection locked="0"/>
    </xf>
    <xf numFmtId="164" fontId="4" fillId="0" borderId="0" xfId="12" applyNumberFormat="1" applyFont="1" applyFill="1" applyBorder="1" applyAlignment="1" applyProtection="1">
      <alignment horizontal="right" vertical="center"/>
      <protection locked="0"/>
    </xf>
    <xf numFmtId="0" fontId="4" fillId="0" borderId="10" xfId="12" applyFont="1" applyFill="1" applyBorder="1" applyAlignment="1" applyProtection="1">
      <alignment horizontal="right" vertical="center"/>
      <protection locked="0"/>
    </xf>
    <xf numFmtId="0" fontId="4" fillId="0" borderId="0" xfId="12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167" fontId="2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4" fillId="0" borderId="1" xfId="6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center"/>
    </xf>
    <xf numFmtId="0" fontId="4" fillId="0" borderId="1" xfId="6" applyFont="1" applyFill="1" applyBorder="1" applyAlignment="1" applyProtection="1">
      <alignment horizontal="left" vertical="center" wrapText="1"/>
      <protection locked="0"/>
    </xf>
    <xf numFmtId="0" fontId="2" fillId="0" borderId="1" xfId="14" applyFont="1" applyFill="1" applyBorder="1" applyAlignment="1" applyProtection="1">
      <alignment vertical="center" wrapText="1"/>
      <protection locked="0"/>
    </xf>
    <xf numFmtId="0" fontId="2" fillId="0" borderId="1" xfId="8" applyFont="1" applyFill="1" applyBorder="1" applyAlignment="1" applyProtection="1">
      <alignment horizontal="left" vertical="center"/>
      <protection locked="0"/>
    </xf>
    <xf numFmtId="0" fontId="2" fillId="0" borderId="1" xfId="8" applyFont="1" applyFill="1" applyBorder="1" applyAlignment="1">
      <alignment vertical="center"/>
    </xf>
    <xf numFmtId="0" fontId="4" fillId="0" borderId="1" xfId="8" applyFont="1" applyFill="1" applyBorder="1" applyAlignment="1">
      <alignment vertical="center"/>
    </xf>
    <xf numFmtId="164" fontId="11" fillId="0" borderId="1" xfId="5" applyFont="1" applyFill="1" applyBorder="1" applyAlignment="1">
      <alignment horizontal="left" vertical="center" wrapText="1"/>
      <protection locked="0"/>
    </xf>
    <xf numFmtId="164" fontId="4" fillId="0" borderId="1" xfId="5" applyFont="1" applyFill="1" applyBorder="1" applyAlignment="1">
      <alignment horizontal="left" vertical="center" wrapText="1" shrinkToFit="1"/>
      <protection locked="0"/>
    </xf>
    <xf numFmtId="0" fontId="2" fillId="0" borderId="0" xfId="0" applyNumberFormat="1" applyFont="1" applyAlignment="1"/>
    <xf numFmtId="0" fontId="2" fillId="0" borderId="0" xfId="0" applyFont="1" applyAlignment="1">
      <alignment vertical="center"/>
    </xf>
    <xf numFmtId="164" fontId="4" fillId="0" borderId="0" xfId="12" applyNumberFormat="1" applyFont="1" applyFill="1" applyBorder="1" applyAlignment="1" applyProtection="1">
      <alignment horizontal="left" vertical="center"/>
      <protection locked="0"/>
    </xf>
    <xf numFmtId="164" fontId="4" fillId="0" borderId="0" xfId="12" applyNumberFormat="1" applyFont="1" applyFill="1" applyAlignment="1" applyProtection="1">
      <protection locked="0"/>
    </xf>
    <xf numFmtId="164" fontId="4" fillId="0" borderId="0" xfId="12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>
      <alignment vertical="center"/>
    </xf>
    <xf numFmtId="43" fontId="2" fillId="0" borderId="0" xfId="0" applyNumberFormat="1" applyFont="1" applyFill="1"/>
    <xf numFmtId="0" fontId="4" fillId="0" borderId="0" xfId="12" applyFont="1" applyFill="1" applyBorder="1" applyAlignment="1" applyProtection="1">
      <alignment horizontal="left" vertical="center"/>
      <protection locked="0"/>
    </xf>
    <xf numFmtId="0" fontId="4" fillId="0" borderId="0" xfId="12" applyFont="1" applyFill="1" applyBorder="1" applyAlignment="1" applyProtection="1">
      <alignment horizontal="left" vertical="top"/>
      <protection locked="0"/>
    </xf>
    <xf numFmtId="0" fontId="4" fillId="0" borderId="0" xfId="12" applyFont="1" applyFill="1" applyBorder="1" applyAlignment="1" applyProtection="1">
      <alignment vertical="center"/>
      <protection locked="0"/>
    </xf>
    <xf numFmtId="0" fontId="4" fillId="0" borderId="0" xfId="12" applyFont="1" applyBorder="1" applyAlignment="1" applyProtection="1">
      <protection locked="0"/>
    </xf>
    <xf numFmtId="0" fontId="4" fillId="0" borderId="0" xfId="12" applyFont="1" applyBorder="1" applyAlignment="1" applyProtection="1">
      <alignment vertical="center"/>
      <protection locked="0"/>
    </xf>
    <xf numFmtId="0" fontId="4" fillId="0" borderId="0" xfId="12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1" applyFont="1" applyFill="1" applyBorder="1" applyAlignment="1"/>
    <xf numFmtId="0" fontId="4" fillId="0" borderId="2" xfId="12" applyFont="1" applyFill="1" applyBorder="1" applyAlignment="1" applyProtection="1">
      <alignment horizontal="left" vertical="center"/>
      <protection locked="0"/>
    </xf>
    <xf numFmtId="0" fontId="4" fillId="0" borderId="2" xfId="12" applyFont="1" applyFill="1" applyBorder="1" applyAlignment="1" applyProtection="1">
      <alignment vertical="center"/>
      <protection locked="0"/>
    </xf>
    <xf numFmtId="164" fontId="4" fillId="0" borderId="3" xfId="8" applyNumberFormat="1" applyFont="1" applyFill="1" applyBorder="1" applyAlignment="1">
      <alignment horizontal="left" vertical="center"/>
    </xf>
    <xf numFmtId="164" fontId="4" fillId="0" borderId="4" xfId="8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/>
  </cellXfs>
  <cellStyles count="17">
    <cellStyle name="Comma" xfId="13" builtinId="3"/>
    <cellStyle name="glava" xfId="3"/>
    <cellStyle name="Hyperlink" xfId="1" builtinId="8"/>
    <cellStyle name="Normal" xfId="0" builtinId="0"/>
    <cellStyle name="Normal 2" xfId="10"/>
    <cellStyle name="Normal 2 3" xfId="16"/>
    <cellStyle name="Normal 3" xfId="8"/>
    <cellStyle name="Normal 3 2" xfId="15"/>
    <cellStyle name="Normal 5" xfId="12"/>
    <cellStyle name="Normal_SALONA 37 Price List 2007-2008" xfId="9"/>
    <cellStyle name="Normale 2 2" xfId="2"/>
    <cellStyle name="Obično_SALONA 40 Price List september 2006-2007" xfId="6"/>
    <cellStyle name="Obično_SALONA 40 Price List september 2006-2007 2" xfId="14"/>
    <cellStyle name="prazno" xfId="4"/>
    <cellStyle name="puno2" xfId="5"/>
    <cellStyle name="puno2 2" xfId="11"/>
    <cellStyle name="zuta" xfId="7"/>
  </cellStyles>
  <dxfs count="0"/>
  <tableStyles count="0" defaultTableStyle="TableStyleMedium2" defaultPivotStyle="PivotStyleLight16"/>
  <colors>
    <mruColors>
      <color rgb="FFAC0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zoomScale="90" zoomScaleNormal="90" zoomScaleSheetLayoutView="50" zoomScalePageLayoutView="85" workbookViewId="0"/>
  </sheetViews>
  <sheetFormatPr defaultColWidth="9.109375" defaultRowHeight="19.2" x14ac:dyDescent="0.45"/>
  <cols>
    <col min="1" max="1" width="28.5546875" style="4" customWidth="1"/>
    <col min="2" max="2" width="77.88671875" style="4" customWidth="1"/>
    <col min="3" max="3" width="17.109375" style="100" customWidth="1"/>
    <col min="4" max="4" width="9.109375" style="86" customWidth="1"/>
    <col min="5" max="5" width="17.109375" style="100" customWidth="1"/>
    <col min="6" max="6" width="16" style="4" bestFit="1" customWidth="1"/>
    <col min="7" max="16384" width="9.109375" style="4"/>
  </cols>
  <sheetData>
    <row r="1" spans="1:5" x14ac:dyDescent="0.45">
      <c r="A1" s="1"/>
      <c r="B1" s="84" t="s">
        <v>234</v>
      </c>
      <c r="C1" s="2" t="s">
        <v>0</v>
      </c>
      <c r="D1" s="33" t="s">
        <v>1</v>
      </c>
      <c r="E1" s="3" t="s">
        <v>2</v>
      </c>
    </row>
    <row r="2" spans="1:5" x14ac:dyDescent="0.45">
      <c r="A2" s="1"/>
      <c r="B2" s="84" t="s">
        <v>226</v>
      </c>
      <c r="C2" s="93"/>
      <c r="D2" s="33"/>
      <c r="E2" s="93"/>
    </row>
    <row r="3" spans="1:5" x14ac:dyDescent="0.45">
      <c r="A3" s="1"/>
      <c r="B3" s="85" t="s">
        <v>235</v>
      </c>
      <c r="C3" s="50">
        <v>159000</v>
      </c>
      <c r="D3" s="33">
        <v>1</v>
      </c>
      <c r="E3" s="50">
        <f>D3*C3</f>
        <v>159000</v>
      </c>
    </row>
    <row r="4" spans="1:5" x14ac:dyDescent="0.45">
      <c r="A4" s="5"/>
      <c r="B4" s="65" t="s">
        <v>3</v>
      </c>
      <c r="C4" s="94"/>
      <c r="D4" s="34"/>
      <c r="E4" s="94"/>
    </row>
    <row r="5" spans="1:5" x14ac:dyDescent="0.45">
      <c r="A5" s="6"/>
      <c r="B5" s="66" t="s">
        <v>4</v>
      </c>
      <c r="C5" s="49"/>
      <c r="D5" s="33"/>
      <c r="E5" s="96"/>
    </row>
    <row r="6" spans="1:5" x14ac:dyDescent="0.45">
      <c r="A6" s="7" t="s">
        <v>236</v>
      </c>
      <c r="B6" s="7" t="s">
        <v>5</v>
      </c>
      <c r="C6" s="50">
        <v>2600</v>
      </c>
      <c r="D6" s="33"/>
      <c r="E6" s="96">
        <f>C6*D6</f>
        <v>0</v>
      </c>
    </row>
    <row r="7" spans="1:5" x14ac:dyDescent="0.45">
      <c r="A7" s="7" t="s">
        <v>237</v>
      </c>
      <c r="B7" s="7" t="s">
        <v>6</v>
      </c>
      <c r="C7" s="50">
        <v>2600</v>
      </c>
      <c r="D7" s="33"/>
      <c r="E7" s="96">
        <f t="shared" ref="E7:E62" si="0">C7*D7</f>
        <v>0</v>
      </c>
    </row>
    <row r="8" spans="1:5" s="12" customFormat="1" x14ac:dyDescent="0.35">
      <c r="A8" s="8"/>
      <c r="B8" s="67" t="s">
        <v>7</v>
      </c>
      <c r="C8" s="51"/>
      <c r="D8" s="35"/>
      <c r="E8" s="97"/>
    </row>
    <row r="9" spans="1:5" s="12" customFormat="1" x14ac:dyDescent="0.35">
      <c r="A9" s="7" t="s">
        <v>238</v>
      </c>
      <c r="B9" s="7" t="s">
        <v>8</v>
      </c>
      <c r="C9" s="50">
        <v>4950</v>
      </c>
      <c r="D9" s="35"/>
      <c r="E9" s="96">
        <f t="shared" si="0"/>
        <v>0</v>
      </c>
    </row>
    <row r="10" spans="1:5" s="12" customFormat="1" x14ac:dyDescent="0.35">
      <c r="A10" s="7" t="s">
        <v>239</v>
      </c>
      <c r="B10" s="7" t="s">
        <v>9</v>
      </c>
      <c r="C10" s="50">
        <v>5280</v>
      </c>
      <c r="D10" s="35"/>
      <c r="E10" s="96">
        <f t="shared" si="0"/>
        <v>0</v>
      </c>
    </row>
    <row r="11" spans="1:5" s="12" customFormat="1" x14ac:dyDescent="0.35">
      <c r="A11" s="8" t="s">
        <v>240</v>
      </c>
      <c r="B11" s="7" t="s">
        <v>10</v>
      </c>
      <c r="C11" s="50">
        <v>7000</v>
      </c>
      <c r="D11" s="35"/>
      <c r="E11" s="96">
        <f t="shared" si="0"/>
        <v>0</v>
      </c>
    </row>
    <row r="12" spans="1:5" s="13" customFormat="1" x14ac:dyDescent="0.45">
      <c r="B12" s="68" t="s">
        <v>11</v>
      </c>
      <c r="C12" s="95"/>
      <c r="D12" s="36"/>
      <c r="E12" s="94"/>
    </row>
    <row r="13" spans="1:5" s="13" customFormat="1" x14ac:dyDescent="0.45">
      <c r="A13" s="14"/>
      <c r="B13" s="69" t="s">
        <v>12</v>
      </c>
      <c r="C13" s="54"/>
      <c r="D13" s="37"/>
      <c r="E13" s="96"/>
    </row>
    <row r="14" spans="1:5" s="13" customFormat="1" x14ac:dyDescent="0.45">
      <c r="A14" s="8" t="s">
        <v>241</v>
      </c>
      <c r="B14" s="8" t="s">
        <v>13</v>
      </c>
      <c r="C14" s="51">
        <v>10500</v>
      </c>
      <c r="D14" s="37"/>
      <c r="E14" s="96">
        <f>C14*D14</f>
        <v>0</v>
      </c>
    </row>
    <row r="15" spans="1:5" s="13" customFormat="1" x14ac:dyDescent="0.45">
      <c r="A15" s="8" t="s">
        <v>14</v>
      </c>
      <c r="B15" s="8" t="s">
        <v>15</v>
      </c>
      <c r="C15" s="51">
        <v>825</v>
      </c>
      <c r="D15" s="37"/>
      <c r="E15" s="96">
        <f t="shared" si="0"/>
        <v>0</v>
      </c>
    </row>
    <row r="16" spans="1:5" s="13" customFormat="1" x14ac:dyDescent="0.45">
      <c r="A16" s="14" t="s">
        <v>16</v>
      </c>
      <c r="B16" s="8" t="s">
        <v>17</v>
      </c>
      <c r="C16" s="51">
        <v>825</v>
      </c>
      <c r="D16" s="37"/>
      <c r="E16" s="96">
        <f t="shared" si="0"/>
        <v>0</v>
      </c>
    </row>
    <row r="17" spans="1:5" s="13" customFormat="1" x14ac:dyDescent="0.45">
      <c r="A17" s="7" t="s">
        <v>242</v>
      </c>
      <c r="B17" s="109" t="s">
        <v>165</v>
      </c>
      <c r="C17" s="78">
        <v>1200</v>
      </c>
      <c r="D17" s="37"/>
      <c r="E17" s="97"/>
    </row>
    <row r="18" spans="1:5" s="13" customFormat="1" x14ac:dyDescent="0.45">
      <c r="A18" s="8" t="s">
        <v>243</v>
      </c>
      <c r="B18" s="15" t="s">
        <v>166</v>
      </c>
      <c r="C18" s="51">
        <v>1800</v>
      </c>
      <c r="D18" s="37"/>
      <c r="E18" s="97">
        <f t="shared" si="0"/>
        <v>0</v>
      </c>
    </row>
    <row r="19" spans="1:5" x14ac:dyDescent="0.45">
      <c r="A19" s="7" t="s">
        <v>244</v>
      </c>
      <c r="B19" s="7" t="s">
        <v>18</v>
      </c>
      <c r="C19" s="50">
        <v>790</v>
      </c>
      <c r="D19" s="33"/>
      <c r="E19" s="96">
        <f t="shared" si="0"/>
        <v>0</v>
      </c>
    </row>
    <row r="20" spans="1:5" x14ac:dyDescent="0.45">
      <c r="A20" s="8" t="s">
        <v>245</v>
      </c>
      <c r="B20" s="8" t="s">
        <v>167</v>
      </c>
      <c r="C20" s="51">
        <v>1200</v>
      </c>
      <c r="D20" s="33"/>
      <c r="E20" s="96">
        <f t="shared" si="0"/>
        <v>0</v>
      </c>
    </row>
    <row r="21" spans="1:5" x14ac:dyDescent="0.45">
      <c r="A21" s="16" t="s">
        <v>246</v>
      </c>
      <c r="B21" s="8" t="s">
        <v>168</v>
      </c>
      <c r="C21" s="51">
        <v>1850</v>
      </c>
      <c r="D21" s="33"/>
      <c r="E21" s="96">
        <f>C21*D21</f>
        <v>0</v>
      </c>
    </row>
    <row r="22" spans="1:5" x14ac:dyDescent="0.45">
      <c r="A22" s="9" t="s">
        <v>247</v>
      </c>
      <c r="B22" s="8" t="s">
        <v>19</v>
      </c>
      <c r="C22" s="51">
        <v>1400</v>
      </c>
      <c r="D22" s="33"/>
      <c r="E22" s="96">
        <f t="shared" si="0"/>
        <v>0</v>
      </c>
    </row>
    <row r="23" spans="1:5" x14ac:dyDescent="0.45">
      <c r="A23" s="8" t="s">
        <v>20</v>
      </c>
      <c r="B23" s="15" t="s">
        <v>21</v>
      </c>
      <c r="C23" s="51">
        <v>385</v>
      </c>
      <c r="D23" s="33"/>
      <c r="E23" s="96">
        <f t="shared" si="0"/>
        <v>0</v>
      </c>
    </row>
    <row r="24" spans="1:5" x14ac:dyDescent="0.45">
      <c r="A24" s="7" t="s">
        <v>22</v>
      </c>
      <c r="B24" s="16" t="s">
        <v>169</v>
      </c>
      <c r="C24" s="53">
        <v>3700</v>
      </c>
      <c r="D24" s="33"/>
      <c r="E24" s="96">
        <f t="shared" si="0"/>
        <v>0</v>
      </c>
    </row>
    <row r="25" spans="1:5" x14ac:dyDescent="0.45">
      <c r="A25" s="8" t="s">
        <v>248</v>
      </c>
      <c r="B25" s="8" t="s">
        <v>23</v>
      </c>
      <c r="C25" s="51">
        <v>3000</v>
      </c>
      <c r="D25" s="33"/>
      <c r="E25" s="96">
        <f t="shared" si="0"/>
        <v>0</v>
      </c>
    </row>
    <row r="26" spans="1:5" x14ac:dyDescent="0.45">
      <c r="A26" s="8" t="s">
        <v>249</v>
      </c>
      <c r="B26" s="17" t="s">
        <v>143</v>
      </c>
      <c r="C26" s="50">
        <v>1100</v>
      </c>
      <c r="D26" s="33"/>
      <c r="E26" s="96">
        <f t="shared" si="0"/>
        <v>0</v>
      </c>
    </row>
    <row r="27" spans="1:5" x14ac:dyDescent="0.45">
      <c r="A27" s="1"/>
      <c r="B27" s="70" t="s">
        <v>24</v>
      </c>
      <c r="C27" s="96"/>
      <c r="D27" s="33"/>
      <c r="E27" s="96"/>
    </row>
    <row r="28" spans="1:5" x14ac:dyDescent="0.45">
      <c r="A28" s="18" t="s">
        <v>250</v>
      </c>
      <c r="B28" s="6" t="s">
        <v>25</v>
      </c>
      <c r="C28" s="50">
        <v>2900</v>
      </c>
      <c r="D28" s="33"/>
      <c r="E28" s="96">
        <f t="shared" si="0"/>
        <v>0</v>
      </c>
    </row>
    <row r="29" spans="1:5" s="23" customFormat="1" x14ac:dyDescent="0.45">
      <c r="A29" s="16" t="s">
        <v>26</v>
      </c>
      <c r="B29" s="16" t="s">
        <v>170</v>
      </c>
      <c r="C29" s="53">
        <v>410</v>
      </c>
      <c r="D29" s="39"/>
      <c r="E29" s="97">
        <f t="shared" si="0"/>
        <v>0</v>
      </c>
    </row>
    <row r="30" spans="1:5" s="23" customFormat="1" x14ac:dyDescent="0.45">
      <c r="A30" s="7" t="s">
        <v>251</v>
      </c>
      <c r="B30" s="8" t="s">
        <v>27</v>
      </c>
      <c r="C30" s="51">
        <v>1700</v>
      </c>
      <c r="D30" s="39"/>
      <c r="E30" s="97">
        <f t="shared" si="0"/>
        <v>0</v>
      </c>
    </row>
    <row r="31" spans="1:5" s="23" customFormat="1" x14ac:dyDescent="0.45">
      <c r="A31" s="7" t="s">
        <v>252</v>
      </c>
      <c r="B31" s="8" t="s">
        <v>171</v>
      </c>
      <c r="C31" s="51">
        <v>2000</v>
      </c>
      <c r="D31" s="39"/>
      <c r="E31" s="97">
        <f t="shared" si="0"/>
        <v>0</v>
      </c>
    </row>
    <row r="32" spans="1:5" s="13" customFormat="1" x14ac:dyDescent="0.45">
      <c r="A32" s="16" t="s">
        <v>253</v>
      </c>
      <c r="B32" s="7" t="s">
        <v>29</v>
      </c>
      <c r="C32" s="50">
        <v>1800</v>
      </c>
      <c r="D32" s="37"/>
      <c r="E32" s="96">
        <f t="shared" ref="E32" si="1">C32*D32</f>
        <v>0</v>
      </c>
    </row>
    <row r="33" spans="1:6" s="13" customFormat="1" x14ac:dyDescent="0.45">
      <c r="A33" s="8" t="s">
        <v>254</v>
      </c>
      <c r="B33" s="7" t="s">
        <v>28</v>
      </c>
      <c r="C33" s="50">
        <v>420</v>
      </c>
      <c r="D33" s="37"/>
      <c r="E33" s="96">
        <f t="shared" si="0"/>
        <v>0</v>
      </c>
    </row>
    <row r="34" spans="1:6" s="13" customFormat="1" x14ac:dyDescent="0.45">
      <c r="A34" s="7" t="s">
        <v>255</v>
      </c>
      <c r="B34" s="7" t="s">
        <v>30</v>
      </c>
      <c r="C34" s="50">
        <v>1320</v>
      </c>
      <c r="D34" s="37"/>
      <c r="E34" s="96">
        <f t="shared" si="0"/>
        <v>0</v>
      </c>
    </row>
    <row r="35" spans="1:6" x14ac:dyDescent="0.45">
      <c r="A35" s="16" t="s">
        <v>31</v>
      </c>
      <c r="B35" s="16" t="s">
        <v>32</v>
      </c>
      <c r="C35" s="53">
        <v>1530</v>
      </c>
      <c r="D35" s="33"/>
      <c r="E35" s="96">
        <f t="shared" si="0"/>
        <v>0</v>
      </c>
    </row>
    <row r="36" spans="1:6" x14ac:dyDescent="0.45">
      <c r="A36" s="16"/>
      <c r="B36" s="70" t="s">
        <v>33</v>
      </c>
      <c r="C36" s="96"/>
      <c r="D36" s="33"/>
      <c r="E36" s="96"/>
    </row>
    <row r="37" spans="1:6" ht="38.4" x14ac:dyDescent="0.45">
      <c r="A37" s="7" t="s">
        <v>256</v>
      </c>
      <c r="B37" s="19" t="s">
        <v>34</v>
      </c>
      <c r="C37" s="53" t="s">
        <v>146</v>
      </c>
      <c r="D37" s="33"/>
      <c r="E37" s="96"/>
    </row>
    <row r="38" spans="1:6" s="23" customFormat="1" x14ac:dyDescent="0.45">
      <c r="A38" s="16" t="s">
        <v>151</v>
      </c>
      <c r="B38" s="16" t="s">
        <v>172</v>
      </c>
      <c r="C38" s="53">
        <v>200</v>
      </c>
      <c r="D38" s="39"/>
      <c r="E38" s="97">
        <f t="shared" si="0"/>
        <v>0</v>
      </c>
    </row>
    <row r="39" spans="1:6" s="23" customFormat="1" x14ac:dyDescent="0.45">
      <c r="A39" s="16" t="s">
        <v>224</v>
      </c>
      <c r="B39" s="16" t="s">
        <v>173</v>
      </c>
      <c r="C39" s="53">
        <v>5800</v>
      </c>
      <c r="D39" s="39"/>
      <c r="E39" s="97">
        <f t="shared" si="0"/>
        <v>0</v>
      </c>
    </row>
    <row r="40" spans="1:6" s="23" customFormat="1" x14ac:dyDescent="0.45">
      <c r="A40" s="6" t="s">
        <v>225</v>
      </c>
      <c r="B40" s="19" t="s">
        <v>174</v>
      </c>
      <c r="C40" s="51">
        <v>500</v>
      </c>
      <c r="D40" s="39"/>
      <c r="E40" s="97">
        <f t="shared" si="0"/>
        <v>0</v>
      </c>
    </row>
    <row r="41" spans="1:6" s="23" customFormat="1" x14ac:dyDescent="0.45">
      <c r="A41" s="16"/>
      <c r="B41" s="69" t="s">
        <v>35</v>
      </c>
      <c r="C41" s="97"/>
      <c r="D41" s="39"/>
      <c r="E41" s="97"/>
    </row>
    <row r="42" spans="1:6" s="23" customFormat="1" x14ac:dyDescent="0.45">
      <c r="A42" s="8" t="s">
        <v>257</v>
      </c>
      <c r="B42" s="15" t="s">
        <v>36</v>
      </c>
      <c r="C42" s="51">
        <v>3000</v>
      </c>
      <c r="D42" s="39"/>
      <c r="E42" s="97">
        <f t="shared" si="0"/>
        <v>0</v>
      </c>
    </row>
    <row r="43" spans="1:6" s="23" customFormat="1" x14ac:dyDescent="0.45">
      <c r="A43" s="16"/>
      <c r="B43" s="69" t="s">
        <v>37</v>
      </c>
      <c r="C43" s="97"/>
      <c r="D43" s="39"/>
      <c r="E43" s="97"/>
    </row>
    <row r="44" spans="1:6" s="13" customFormat="1" ht="57.6" x14ac:dyDescent="0.45">
      <c r="A44" s="8" t="s">
        <v>258</v>
      </c>
      <c r="B44" s="19" t="s">
        <v>295</v>
      </c>
      <c r="C44" s="97">
        <v>2700</v>
      </c>
      <c r="D44" s="76"/>
      <c r="E44" s="97">
        <f t="shared" si="0"/>
        <v>0</v>
      </c>
      <c r="F44" s="62"/>
    </row>
    <row r="45" spans="1:6" s="13" customFormat="1" ht="57.6" x14ac:dyDescent="0.45">
      <c r="A45" s="8" t="s">
        <v>259</v>
      </c>
      <c r="B45" s="19" t="s">
        <v>296</v>
      </c>
      <c r="C45" s="97">
        <v>2100</v>
      </c>
      <c r="D45" s="76"/>
      <c r="E45" s="97">
        <f>C45*D45</f>
        <v>0</v>
      </c>
      <c r="F45" s="62"/>
    </row>
    <row r="46" spans="1:6" s="13" customFormat="1" x14ac:dyDescent="0.45">
      <c r="A46" s="11"/>
      <c r="B46" s="69" t="s">
        <v>38</v>
      </c>
      <c r="C46" s="97"/>
      <c r="D46" s="37"/>
      <c r="E46" s="97"/>
    </row>
    <row r="47" spans="1:6" s="13" customFormat="1" ht="57.6" x14ac:dyDescent="0.45">
      <c r="A47" s="107" t="s">
        <v>260</v>
      </c>
      <c r="B47" s="15" t="s">
        <v>175</v>
      </c>
      <c r="C47" s="97">
        <v>2300</v>
      </c>
      <c r="D47" s="37"/>
      <c r="E47" s="97">
        <f t="shared" si="0"/>
        <v>0</v>
      </c>
    </row>
    <row r="48" spans="1:6" s="23" customFormat="1" x14ac:dyDescent="0.45">
      <c r="A48" s="11"/>
      <c r="B48" s="69" t="s">
        <v>39</v>
      </c>
      <c r="C48" s="97"/>
      <c r="D48" s="39"/>
      <c r="E48" s="97"/>
    </row>
    <row r="49" spans="1:5" s="23" customFormat="1" x14ac:dyDescent="0.45">
      <c r="A49" s="9" t="s">
        <v>261</v>
      </c>
      <c r="B49" s="108" t="s">
        <v>176</v>
      </c>
      <c r="C49" s="97">
        <v>2975</v>
      </c>
      <c r="D49" s="39"/>
      <c r="E49" s="97">
        <f t="shared" si="0"/>
        <v>0</v>
      </c>
    </row>
    <row r="50" spans="1:5" s="23" customFormat="1" ht="38.4" x14ac:dyDescent="0.45">
      <c r="A50" s="8" t="s">
        <v>262</v>
      </c>
      <c r="B50" s="15" t="s">
        <v>177</v>
      </c>
      <c r="C50" s="97">
        <v>1833</v>
      </c>
      <c r="D50" s="39"/>
      <c r="E50" s="97">
        <f t="shared" si="0"/>
        <v>0</v>
      </c>
    </row>
    <row r="51" spans="1:5" s="23" customFormat="1" ht="38.4" x14ac:dyDescent="0.45">
      <c r="A51" s="8"/>
      <c r="B51" s="15" t="s">
        <v>182</v>
      </c>
      <c r="C51" s="97">
        <v>2283</v>
      </c>
      <c r="D51" s="39"/>
      <c r="E51" s="97">
        <f t="shared" si="0"/>
        <v>0</v>
      </c>
    </row>
    <row r="52" spans="1:5" s="23" customFormat="1" ht="38.4" x14ac:dyDescent="0.45">
      <c r="A52" s="9" t="s">
        <v>263</v>
      </c>
      <c r="B52" s="15" t="s">
        <v>184</v>
      </c>
      <c r="C52" s="97">
        <v>3225</v>
      </c>
      <c r="D52" s="39"/>
      <c r="E52" s="97">
        <f t="shared" si="0"/>
        <v>0</v>
      </c>
    </row>
    <row r="53" spans="1:5" s="23" customFormat="1" ht="38.4" x14ac:dyDescent="0.45">
      <c r="A53" s="9" t="s">
        <v>264</v>
      </c>
      <c r="B53" s="15" t="s">
        <v>185</v>
      </c>
      <c r="C53" s="97">
        <v>2000</v>
      </c>
      <c r="D53" s="39"/>
      <c r="E53" s="97">
        <f t="shared" si="0"/>
        <v>0</v>
      </c>
    </row>
    <row r="54" spans="1:5" s="23" customFormat="1" ht="38.4" x14ac:dyDescent="0.45">
      <c r="A54" s="9"/>
      <c r="B54" s="15" t="s">
        <v>186</v>
      </c>
      <c r="C54" s="97">
        <v>2400</v>
      </c>
      <c r="D54" s="39"/>
      <c r="E54" s="97">
        <f t="shared" si="0"/>
        <v>0</v>
      </c>
    </row>
    <row r="55" spans="1:5" s="23" customFormat="1" x14ac:dyDescent="0.45">
      <c r="A55" s="11" t="s">
        <v>265</v>
      </c>
      <c r="B55" s="15" t="s">
        <v>178</v>
      </c>
      <c r="C55" s="97">
        <v>4300</v>
      </c>
      <c r="D55" s="39"/>
      <c r="E55" s="97">
        <f t="shared" si="0"/>
        <v>0</v>
      </c>
    </row>
    <row r="56" spans="1:5" s="23" customFormat="1" x14ac:dyDescent="0.45">
      <c r="A56" s="11" t="s">
        <v>266</v>
      </c>
      <c r="B56" s="15" t="s">
        <v>179</v>
      </c>
      <c r="C56" s="97">
        <v>2700</v>
      </c>
      <c r="D56" s="39"/>
      <c r="E56" s="97">
        <f t="shared" si="0"/>
        <v>0</v>
      </c>
    </row>
    <row r="57" spans="1:5" s="23" customFormat="1" x14ac:dyDescent="0.45">
      <c r="A57" s="11"/>
      <c r="B57" s="15" t="s">
        <v>183</v>
      </c>
      <c r="C57" s="97">
        <v>3300</v>
      </c>
      <c r="D57" s="39"/>
      <c r="E57" s="97">
        <f t="shared" si="0"/>
        <v>0</v>
      </c>
    </row>
    <row r="58" spans="1:5" s="23" customFormat="1" x14ac:dyDescent="0.45">
      <c r="A58" s="9" t="s">
        <v>256</v>
      </c>
      <c r="B58" s="9" t="s">
        <v>180</v>
      </c>
      <c r="C58" s="97">
        <v>1800</v>
      </c>
      <c r="D58" s="39"/>
      <c r="E58" s="97">
        <f t="shared" si="0"/>
        <v>0</v>
      </c>
    </row>
    <row r="59" spans="1:5" s="23" customFormat="1" x14ac:dyDescent="0.45">
      <c r="A59" s="8" t="s">
        <v>267</v>
      </c>
      <c r="B59" s="8" t="s">
        <v>181</v>
      </c>
      <c r="C59" s="97">
        <v>1900</v>
      </c>
      <c r="D59" s="39"/>
      <c r="E59" s="97">
        <f t="shared" si="0"/>
        <v>0</v>
      </c>
    </row>
    <row r="60" spans="1:5" s="23" customFormat="1" x14ac:dyDescent="0.45">
      <c r="A60" s="8"/>
      <c r="B60" s="8" t="s">
        <v>187</v>
      </c>
      <c r="C60" s="97">
        <v>3000</v>
      </c>
      <c r="D60" s="39"/>
      <c r="E60" s="97">
        <f t="shared" si="0"/>
        <v>0</v>
      </c>
    </row>
    <row r="61" spans="1:5" s="23" customFormat="1" x14ac:dyDescent="0.45">
      <c r="A61" s="9" t="s">
        <v>268</v>
      </c>
      <c r="B61" s="9" t="s">
        <v>40</v>
      </c>
      <c r="C61" s="97">
        <v>900</v>
      </c>
      <c r="D61" s="39"/>
      <c r="E61" s="97">
        <f t="shared" si="0"/>
        <v>0</v>
      </c>
    </row>
    <row r="62" spans="1:5" s="23" customFormat="1" x14ac:dyDescent="0.45">
      <c r="A62" s="9" t="s">
        <v>269</v>
      </c>
      <c r="B62" s="9" t="s">
        <v>41</v>
      </c>
      <c r="C62" s="97">
        <v>800</v>
      </c>
      <c r="D62" s="39"/>
      <c r="E62" s="97">
        <f t="shared" si="0"/>
        <v>0</v>
      </c>
    </row>
    <row r="63" spans="1:5" s="13" customFormat="1" x14ac:dyDescent="0.45">
      <c r="A63" s="20"/>
      <c r="B63" s="71" t="s">
        <v>42</v>
      </c>
      <c r="C63" s="98"/>
      <c r="D63" s="38"/>
      <c r="E63" s="98"/>
    </row>
    <row r="64" spans="1:5" x14ac:dyDescent="0.45">
      <c r="A64" s="1"/>
      <c r="B64" s="70" t="s">
        <v>43</v>
      </c>
      <c r="C64" s="96"/>
      <c r="D64" s="33"/>
      <c r="E64" s="96"/>
    </row>
    <row r="65" spans="1:5" x14ac:dyDescent="0.45">
      <c r="A65" s="14" t="s">
        <v>270</v>
      </c>
      <c r="B65" s="14" t="s">
        <v>44</v>
      </c>
      <c r="C65" s="54">
        <v>3800</v>
      </c>
      <c r="D65" s="33"/>
      <c r="E65" s="96">
        <f t="shared" ref="E65:E131" si="2">C65*D65</f>
        <v>0</v>
      </c>
    </row>
    <row r="66" spans="1:5" x14ac:dyDescent="0.45">
      <c r="A66" s="21" t="s">
        <v>271</v>
      </c>
      <c r="B66" s="19" t="s">
        <v>45</v>
      </c>
      <c r="C66" s="77" t="s">
        <v>146</v>
      </c>
      <c r="D66" s="33"/>
      <c r="E66" s="96"/>
    </row>
    <row r="67" spans="1:5" x14ac:dyDescent="0.45">
      <c r="A67" s="59" t="s">
        <v>149</v>
      </c>
      <c r="B67" s="60" t="s">
        <v>150</v>
      </c>
      <c r="C67" s="61">
        <v>1100</v>
      </c>
      <c r="D67" s="33"/>
      <c r="E67" s="96">
        <f t="shared" si="2"/>
        <v>0</v>
      </c>
    </row>
    <row r="68" spans="1:5" x14ac:dyDescent="0.45">
      <c r="A68" s="22"/>
      <c r="B68" s="72" t="s">
        <v>46</v>
      </c>
      <c r="C68" s="49"/>
      <c r="D68" s="33"/>
      <c r="E68" s="96"/>
    </row>
    <row r="69" spans="1:5" s="23" customFormat="1" x14ac:dyDescent="0.45">
      <c r="A69" s="6" t="s">
        <v>272</v>
      </c>
      <c r="B69" s="6" t="s">
        <v>47</v>
      </c>
      <c r="C69" s="49">
        <v>3300</v>
      </c>
      <c r="D69" s="39"/>
      <c r="E69" s="97">
        <f t="shared" si="2"/>
        <v>0</v>
      </c>
    </row>
    <row r="70" spans="1:5" x14ac:dyDescent="0.45">
      <c r="A70" s="6" t="s">
        <v>273</v>
      </c>
      <c r="B70" s="24" t="s">
        <v>48</v>
      </c>
      <c r="C70" s="54">
        <v>3200</v>
      </c>
      <c r="D70" s="33"/>
      <c r="E70" s="96">
        <f t="shared" si="2"/>
        <v>0</v>
      </c>
    </row>
    <row r="71" spans="1:5" x14ac:dyDescent="0.45">
      <c r="A71" s="6" t="s">
        <v>274</v>
      </c>
      <c r="B71" s="7" t="s">
        <v>49</v>
      </c>
      <c r="C71" s="50">
        <v>10500</v>
      </c>
      <c r="D71" s="33"/>
      <c r="E71" s="96">
        <f t="shared" si="2"/>
        <v>0</v>
      </c>
    </row>
    <row r="72" spans="1:5" x14ac:dyDescent="0.45">
      <c r="A72" s="10" t="s">
        <v>275</v>
      </c>
      <c r="B72" s="25" t="s">
        <v>50</v>
      </c>
      <c r="C72" s="55">
        <v>1100</v>
      </c>
      <c r="D72" s="33"/>
      <c r="E72" s="96">
        <f t="shared" si="2"/>
        <v>0</v>
      </c>
    </row>
    <row r="73" spans="1:5" x14ac:dyDescent="0.45">
      <c r="A73" s="10" t="s">
        <v>276</v>
      </c>
      <c r="B73" s="25" t="s">
        <v>51</v>
      </c>
      <c r="C73" s="55">
        <v>1500</v>
      </c>
      <c r="D73" s="33"/>
      <c r="E73" s="96">
        <f t="shared" si="2"/>
        <v>0</v>
      </c>
    </row>
    <row r="74" spans="1:5" s="13" customFormat="1" x14ac:dyDescent="0.45">
      <c r="A74" s="6"/>
      <c r="B74" s="66" t="s">
        <v>52</v>
      </c>
      <c r="C74" s="49"/>
      <c r="D74" s="37"/>
      <c r="E74" s="96"/>
    </row>
    <row r="75" spans="1:5" x14ac:dyDescent="0.45">
      <c r="A75" s="6" t="s">
        <v>277</v>
      </c>
      <c r="B75" s="25" t="s">
        <v>53</v>
      </c>
      <c r="C75" s="49">
        <v>400</v>
      </c>
      <c r="D75" s="33"/>
      <c r="E75" s="96">
        <f t="shared" si="2"/>
        <v>0</v>
      </c>
    </row>
    <row r="76" spans="1:5" x14ac:dyDescent="0.45">
      <c r="A76" s="6" t="s">
        <v>278</v>
      </c>
      <c r="B76" s="25" t="s">
        <v>54</v>
      </c>
      <c r="C76" s="49">
        <v>400</v>
      </c>
      <c r="D76" s="33"/>
      <c r="E76" s="96">
        <f t="shared" si="2"/>
        <v>0</v>
      </c>
    </row>
    <row r="77" spans="1:5" x14ac:dyDescent="0.45">
      <c r="A77" s="7" t="s">
        <v>279</v>
      </c>
      <c r="B77" s="25" t="s">
        <v>55</v>
      </c>
      <c r="C77" s="50">
        <v>1200</v>
      </c>
      <c r="D77" s="33"/>
      <c r="E77" s="96">
        <f t="shared" si="2"/>
        <v>0</v>
      </c>
    </row>
    <row r="78" spans="1:5" x14ac:dyDescent="0.45">
      <c r="A78" s="1"/>
      <c r="B78" s="73" t="s">
        <v>56</v>
      </c>
      <c r="C78" s="96"/>
      <c r="D78" s="33"/>
      <c r="E78" s="96"/>
    </row>
    <row r="79" spans="1:5" x14ac:dyDescent="0.45">
      <c r="A79" s="7" t="s">
        <v>280</v>
      </c>
      <c r="B79" s="7" t="s">
        <v>57</v>
      </c>
      <c r="C79" s="50">
        <v>1400</v>
      </c>
      <c r="D79" s="33"/>
      <c r="E79" s="96">
        <f t="shared" si="2"/>
        <v>0</v>
      </c>
    </row>
    <row r="80" spans="1:5" x14ac:dyDescent="0.45">
      <c r="A80" s="5"/>
      <c r="B80" s="65" t="s">
        <v>58</v>
      </c>
      <c r="C80" s="94"/>
      <c r="D80" s="34"/>
      <c r="E80" s="94"/>
    </row>
    <row r="81" spans="1:5" x14ac:dyDescent="0.45">
      <c r="A81" s="1"/>
      <c r="B81" s="70" t="s">
        <v>59</v>
      </c>
      <c r="C81" s="96"/>
      <c r="D81" s="33"/>
      <c r="E81" s="96"/>
    </row>
    <row r="82" spans="1:5" s="23" customFormat="1" x14ac:dyDescent="0.45">
      <c r="A82" s="8" t="s">
        <v>281</v>
      </c>
      <c r="B82" s="8" t="s">
        <v>60</v>
      </c>
      <c r="C82" s="50">
        <v>1700</v>
      </c>
      <c r="D82" s="39"/>
      <c r="E82" s="97">
        <f>C82*D82</f>
        <v>0</v>
      </c>
    </row>
    <row r="83" spans="1:5" s="23" customFormat="1" x14ac:dyDescent="0.45">
      <c r="A83" s="8" t="s">
        <v>282</v>
      </c>
      <c r="B83" s="15" t="s">
        <v>153</v>
      </c>
      <c r="C83" s="50">
        <v>22963.41</v>
      </c>
      <c r="D83" s="39"/>
      <c r="E83" s="97">
        <f>C83*D83</f>
        <v>0</v>
      </c>
    </row>
    <row r="84" spans="1:5" s="23" customFormat="1" x14ac:dyDescent="0.45">
      <c r="A84" s="8" t="s">
        <v>151</v>
      </c>
      <c r="B84" s="15" t="s">
        <v>152</v>
      </c>
      <c r="C84" s="50" t="s">
        <v>146</v>
      </c>
      <c r="D84" s="39"/>
      <c r="E84" s="97"/>
    </row>
    <row r="85" spans="1:5" s="23" customFormat="1" x14ac:dyDescent="0.45">
      <c r="A85" s="8" t="s">
        <v>283</v>
      </c>
      <c r="B85" s="15" t="s">
        <v>61</v>
      </c>
      <c r="C85" s="51">
        <v>990</v>
      </c>
      <c r="D85" s="39"/>
      <c r="E85" s="97">
        <f t="shared" si="2"/>
        <v>0</v>
      </c>
    </row>
    <row r="86" spans="1:5" x14ac:dyDescent="0.45">
      <c r="A86" s="7" t="s">
        <v>62</v>
      </c>
      <c r="B86" s="7" t="s">
        <v>63</v>
      </c>
      <c r="C86" s="50">
        <v>7500</v>
      </c>
      <c r="D86" s="33"/>
      <c r="E86" s="96">
        <f t="shared" si="2"/>
        <v>0</v>
      </c>
    </row>
    <row r="87" spans="1:5" x14ac:dyDescent="0.45">
      <c r="A87" s="1"/>
      <c r="B87" s="74" t="s">
        <v>64</v>
      </c>
      <c r="C87" s="96"/>
      <c r="D87" s="33"/>
      <c r="E87" s="96"/>
    </row>
    <row r="88" spans="1:5" x14ac:dyDescent="0.45">
      <c r="A88" s="8" t="s">
        <v>65</v>
      </c>
      <c r="B88" s="8" t="s">
        <v>66</v>
      </c>
      <c r="C88" s="51">
        <v>620</v>
      </c>
      <c r="D88" s="33"/>
      <c r="E88" s="96">
        <f t="shared" si="2"/>
        <v>0</v>
      </c>
    </row>
    <row r="89" spans="1:5" x14ac:dyDescent="0.45">
      <c r="A89" s="8" t="s">
        <v>67</v>
      </c>
      <c r="B89" s="8" t="s">
        <v>68</v>
      </c>
      <c r="C89" s="51">
        <v>1200</v>
      </c>
      <c r="D89" s="33"/>
      <c r="E89" s="96">
        <f t="shared" si="2"/>
        <v>0</v>
      </c>
    </row>
    <row r="90" spans="1:5" x14ac:dyDescent="0.45">
      <c r="A90" s="16" t="s">
        <v>69</v>
      </c>
      <c r="B90" s="16" t="s">
        <v>70</v>
      </c>
      <c r="C90" s="53">
        <v>530</v>
      </c>
      <c r="D90" s="33"/>
      <c r="E90" s="96">
        <f t="shared" si="2"/>
        <v>0</v>
      </c>
    </row>
    <row r="91" spans="1:5" x14ac:dyDescent="0.45">
      <c r="A91" s="8" t="s">
        <v>284</v>
      </c>
      <c r="B91" s="17" t="s">
        <v>71</v>
      </c>
      <c r="C91" s="50">
        <v>1950</v>
      </c>
      <c r="D91" s="33"/>
      <c r="E91" s="96">
        <f t="shared" si="2"/>
        <v>0</v>
      </c>
    </row>
    <row r="92" spans="1:5" x14ac:dyDescent="0.45">
      <c r="A92" s="1"/>
      <c r="B92" s="75" t="s">
        <v>72</v>
      </c>
      <c r="C92" s="96"/>
      <c r="D92" s="33"/>
      <c r="E92" s="96"/>
    </row>
    <row r="93" spans="1:5" s="23" customFormat="1" x14ac:dyDescent="0.45">
      <c r="A93" s="11" t="s">
        <v>148</v>
      </c>
      <c r="B93" s="40" t="s">
        <v>147</v>
      </c>
      <c r="C93" s="97">
        <v>1800</v>
      </c>
      <c r="D93" s="39"/>
      <c r="E93" s="97">
        <f>C93*D93</f>
        <v>0</v>
      </c>
    </row>
    <row r="94" spans="1:5" x14ac:dyDescent="0.45">
      <c r="A94" s="26" t="s">
        <v>73</v>
      </c>
      <c r="B94" s="27" t="s">
        <v>74</v>
      </c>
      <c r="C94" s="51">
        <v>1600</v>
      </c>
      <c r="D94" s="33"/>
      <c r="E94" s="96">
        <f t="shared" si="2"/>
        <v>0</v>
      </c>
    </row>
    <row r="95" spans="1:5" s="23" customFormat="1" x14ac:dyDescent="0.45">
      <c r="A95" s="7" t="s">
        <v>285</v>
      </c>
      <c r="B95" s="8" t="s">
        <v>75</v>
      </c>
      <c r="C95" s="51">
        <v>4180</v>
      </c>
      <c r="D95" s="39"/>
      <c r="E95" s="97">
        <f t="shared" si="2"/>
        <v>0</v>
      </c>
    </row>
    <row r="96" spans="1:5" s="23" customFormat="1" ht="57.6" x14ac:dyDescent="0.45">
      <c r="A96" s="8" t="s">
        <v>188</v>
      </c>
      <c r="B96" s="15" t="s">
        <v>189</v>
      </c>
      <c r="C96" s="51">
        <v>2200</v>
      </c>
      <c r="D96" s="39"/>
      <c r="E96" s="97">
        <f t="shared" si="2"/>
        <v>0</v>
      </c>
    </row>
    <row r="97" spans="1:5" s="23" customFormat="1" ht="57.6" x14ac:dyDescent="0.45">
      <c r="A97" s="8" t="s">
        <v>190</v>
      </c>
      <c r="B97" s="15" t="s">
        <v>191</v>
      </c>
      <c r="C97" s="51">
        <v>2200</v>
      </c>
      <c r="D97" s="39"/>
      <c r="E97" s="97">
        <f t="shared" si="2"/>
        <v>0</v>
      </c>
    </row>
    <row r="98" spans="1:5" s="23" customFormat="1" ht="38.4" x14ac:dyDescent="0.45">
      <c r="A98" s="8" t="s">
        <v>192</v>
      </c>
      <c r="B98" s="15" t="s">
        <v>193</v>
      </c>
      <c r="C98" s="51">
        <v>800</v>
      </c>
      <c r="D98" s="39"/>
      <c r="E98" s="97">
        <f t="shared" si="2"/>
        <v>0</v>
      </c>
    </row>
    <row r="99" spans="1:5" s="23" customFormat="1" ht="38.4" x14ac:dyDescent="0.45">
      <c r="A99" s="8" t="s">
        <v>194</v>
      </c>
      <c r="B99" s="15" t="s">
        <v>195</v>
      </c>
      <c r="C99" s="51">
        <v>900</v>
      </c>
      <c r="D99" s="39"/>
      <c r="E99" s="97">
        <f t="shared" si="2"/>
        <v>0</v>
      </c>
    </row>
    <row r="100" spans="1:5" s="23" customFormat="1" x14ac:dyDescent="0.45">
      <c r="A100" s="8" t="s">
        <v>196</v>
      </c>
      <c r="B100" s="15" t="s">
        <v>197</v>
      </c>
      <c r="C100" s="51">
        <v>750</v>
      </c>
      <c r="D100" s="39"/>
      <c r="E100" s="97">
        <f t="shared" si="2"/>
        <v>0</v>
      </c>
    </row>
    <row r="101" spans="1:5" s="23" customFormat="1" x14ac:dyDescent="0.45">
      <c r="A101" s="8" t="s">
        <v>198</v>
      </c>
      <c r="B101" s="15" t="s">
        <v>199</v>
      </c>
      <c r="C101" s="51">
        <v>170</v>
      </c>
      <c r="D101" s="39"/>
      <c r="E101" s="97">
        <f t="shared" si="2"/>
        <v>0</v>
      </c>
    </row>
    <row r="102" spans="1:5" s="64" customFormat="1" x14ac:dyDescent="0.3">
      <c r="A102" s="16" t="s">
        <v>76</v>
      </c>
      <c r="B102" s="16" t="s">
        <v>200</v>
      </c>
      <c r="C102" s="53">
        <v>1700</v>
      </c>
      <c r="D102" s="37"/>
      <c r="E102" s="54">
        <f t="shared" ref="E102:E106" si="3">C102*D102</f>
        <v>0</v>
      </c>
    </row>
    <row r="103" spans="1:5" s="64" customFormat="1" x14ac:dyDescent="0.3">
      <c r="A103" s="16" t="s">
        <v>201</v>
      </c>
      <c r="B103" s="110" t="s">
        <v>202</v>
      </c>
      <c r="C103" s="53">
        <v>700</v>
      </c>
      <c r="D103" s="39"/>
      <c r="E103" s="97">
        <f t="shared" si="3"/>
        <v>0</v>
      </c>
    </row>
    <row r="104" spans="1:5" s="64" customFormat="1" x14ac:dyDescent="0.3">
      <c r="A104" s="16" t="s">
        <v>192</v>
      </c>
      <c r="B104" s="111" t="s">
        <v>207</v>
      </c>
      <c r="C104" s="53">
        <v>1700</v>
      </c>
      <c r="D104" s="39"/>
      <c r="E104" s="97">
        <f t="shared" si="3"/>
        <v>0</v>
      </c>
    </row>
    <row r="105" spans="1:5" s="64" customFormat="1" x14ac:dyDescent="0.3">
      <c r="A105" s="9" t="s">
        <v>78</v>
      </c>
      <c r="B105" s="9" t="s">
        <v>227</v>
      </c>
      <c r="C105" s="52">
        <v>620</v>
      </c>
      <c r="D105" s="39"/>
      <c r="E105" s="97">
        <f t="shared" si="3"/>
        <v>0</v>
      </c>
    </row>
    <row r="106" spans="1:5" s="64" customFormat="1" x14ac:dyDescent="0.3">
      <c r="A106" s="9" t="s">
        <v>203</v>
      </c>
      <c r="B106" s="9" t="s">
        <v>204</v>
      </c>
      <c r="C106" s="52">
        <v>1600</v>
      </c>
      <c r="D106" s="39"/>
      <c r="E106" s="97">
        <f t="shared" si="3"/>
        <v>0</v>
      </c>
    </row>
    <row r="107" spans="1:5" s="64" customFormat="1" x14ac:dyDescent="0.3">
      <c r="A107" s="8" t="s">
        <v>205</v>
      </c>
      <c r="B107" s="8" t="s">
        <v>206</v>
      </c>
      <c r="C107" s="51">
        <v>800</v>
      </c>
      <c r="D107" s="76"/>
      <c r="E107" s="97"/>
    </row>
    <row r="108" spans="1:5" s="23" customFormat="1" x14ac:dyDescent="0.45">
      <c r="A108" s="16" t="s">
        <v>76</v>
      </c>
      <c r="B108" s="16" t="s">
        <v>163</v>
      </c>
      <c r="C108" s="53">
        <v>1500</v>
      </c>
      <c r="D108" s="39"/>
      <c r="E108" s="97">
        <f t="shared" si="2"/>
        <v>0</v>
      </c>
    </row>
    <row r="109" spans="1:5" s="23" customFormat="1" x14ac:dyDescent="0.45">
      <c r="A109" s="16" t="s">
        <v>77</v>
      </c>
      <c r="B109" s="112" t="s">
        <v>164</v>
      </c>
      <c r="C109" s="53">
        <v>1700</v>
      </c>
      <c r="D109" s="39"/>
      <c r="E109" s="97">
        <f t="shared" si="2"/>
        <v>0</v>
      </c>
    </row>
    <row r="110" spans="1:5" s="23" customFormat="1" x14ac:dyDescent="0.45">
      <c r="A110" s="8" t="s">
        <v>286</v>
      </c>
      <c r="B110" s="8" t="s">
        <v>79</v>
      </c>
      <c r="C110" s="51">
        <v>1100</v>
      </c>
      <c r="D110" s="39"/>
      <c r="E110" s="97">
        <f t="shared" si="2"/>
        <v>0</v>
      </c>
    </row>
    <row r="111" spans="1:5" s="23" customFormat="1" x14ac:dyDescent="0.45">
      <c r="A111" s="11"/>
      <c r="B111" s="69" t="s">
        <v>80</v>
      </c>
      <c r="C111" s="97"/>
      <c r="D111" s="39"/>
      <c r="E111" s="97"/>
    </row>
    <row r="112" spans="1:5" s="23" customFormat="1" x14ac:dyDescent="0.45">
      <c r="A112" s="17" t="s">
        <v>81</v>
      </c>
      <c r="B112" s="17" t="s">
        <v>208</v>
      </c>
      <c r="C112" s="50">
        <v>530</v>
      </c>
      <c r="D112" s="39"/>
      <c r="E112" s="97">
        <f>C112*D112</f>
        <v>0</v>
      </c>
    </row>
    <row r="113" spans="1:6" s="23" customFormat="1" x14ac:dyDescent="0.45">
      <c r="A113" s="17" t="s">
        <v>209</v>
      </c>
      <c r="B113" s="17" t="s">
        <v>210</v>
      </c>
      <c r="C113" s="50">
        <v>1300</v>
      </c>
      <c r="D113" s="39"/>
      <c r="E113" s="97">
        <f t="shared" ref="E113:E114" si="4">C113*D113</f>
        <v>0</v>
      </c>
    </row>
    <row r="114" spans="1:6" s="23" customFormat="1" x14ac:dyDescent="0.45">
      <c r="A114" s="17" t="s">
        <v>211</v>
      </c>
      <c r="B114" s="17" t="s">
        <v>212</v>
      </c>
      <c r="C114" s="50">
        <v>320</v>
      </c>
      <c r="D114" s="39"/>
      <c r="E114" s="97">
        <f t="shared" si="4"/>
        <v>0</v>
      </c>
    </row>
    <row r="115" spans="1:6" s="23" customFormat="1" x14ac:dyDescent="0.45">
      <c r="A115" s="8" t="s">
        <v>82</v>
      </c>
      <c r="B115" s="8" t="s">
        <v>83</v>
      </c>
      <c r="C115" s="51">
        <v>200</v>
      </c>
      <c r="D115" s="39"/>
      <c r="E115" s="97">
        <f t="shared" ref="E115:E126" si="5">C115*D115</f>
        <v>0</v>
      </c>
    </row>
    <row r="116" spans="1:6" s="23" customFormat="1" x14ac:dyDescent="0.45">
      <c r="A116" s="8" t="s">
        <v>84</v>
      </c>
      <c r="B116" s="79" t="s">
        <v>162</v>
      </c>
      <c r="C116" s="51">
        <v>1800</v>
      </c>
      <c r="D116" s="39"/>
      <c r="E116" s="97">
        <f t="shared" si="5"/>
        <v>0</v>
      </c>
    </row>
    <row r="117" spans="1:6" s="23" customFormat="1" ht="76.8" x14ac:dyDescent="0.45">
      <c r="A117" s="28" t="s">
        <v>85</v>
      </c>
      <c r="B117" s="113" t="s">
        <v>213</v>
      </c>
      <c r="C117" s="56">
        <v>4620</v>
      </c>
      <c r="D117" s="39"/>
      <c r="E117" s="97">
        <f t="shared" si="5"/>
        <v>0</v>
      </c>
      <c r="F117" s="121"/>
    </row>
    <row r="118" spans="1:6" s="23" customFormat="1" ht="57.6" x14ac:dyDescent="0.45">
      <c r="A118" s="7" t="s">
        <v>86</v>
      </c>
      <c r="B118" s="17" t="s">
        <v>214</v>
      </c>
      <c r="C118" s="50">
        <v>6720</v>
      </c>
      <c r="D118" s="39"/>
      <c r="E118" s="97">
        <f t="shared" si="5"/>
        <v>0</v>
      </c>
      <c r="F118" s="121"/>
    </row>
    <row r="119" spans="1:6" s="23" customFormat="1" ht="38.4" x14ac:dyDescent="0.45">
      <c r="A119" s="7" t="s">
        <v>87</v>
      </c>
      <c r="B119" s="17" t="s">
        <v>215</v>
      </c>
      <c r="C119" s="50">
        <v>7680</v>
      </c>
      <c r="D119" s="39"/>
      <c r="E119" s="97">
        <f t="shared" si="5"/>
        <v>0</v>
      </c>
      <c r="F119" s="121"/>
    </row>
    <row r="120" spans="1:6" s="23" customFormat="1" x14ac:dyDescent="0.45">
      <c r="A120" s="7" t="s">
        <v>88</v>
      </c>
      <c r="B120" s="7" t="s">
        <v>216</v>
      </c>
      <c r="C120" s="50">
        <v>620</v>
      </c>
      <c r="D120" s="39"/>
      <c r="E120" s="97">
        <f t="shared" si="5"/>
        <v>0</v>
      </c>
      <c r="F120" s="121"/>
    </row>
    <row r="121" spans="1:6" s="23" customFormat="1" ht="115.2" x14ac:dyDescent="0.45">
      <c r="A121" s="114" t="s">
        <v>89</v>
      </c>
      <c r="B121" s="17" t="s">
        <v>217</v>
      </c>
      <c r="C121" s="50">
        <v>9770</v>
      </c>
      <c r="D121" s="39"/>
      <c r="E121" s="97">
        <f t="shared" si="5"/>
        <v>0</v>
      </c>
      <c r="F121" s="121"/>
    </row>
    <row r="122" spans="1:6" s="23" customFormat="1" ht="115.2" x14ac:dyDescent="0.45">
      <c r="A122" s="80" t="s">
        <v>90</v>
      </c>
      <c r="B122" s="15" t="s">
        <v>218</v>
      </c>
      <c r="C122" s="51">
        <v>10900</v>
      </c>
      <c r="D122" s="39"/>
      <c r="E122" s="97">
        <f t="shared" si="5"/>
        <v>0</v>
      </c>
      <c r="F122" s="121"/>
    </row>
    <row r="123" spans="1:6" s="23" customFormat="1" x14ac:dyDescent="0.45">
      <c r="A123" s="80" t="s">
        <v>91</v>
      </c>
      <c r="B123" s="81" t="s">
        <v>92</v>
      </c>
      <c r="C123" s="53">
        <v>1942</v>
      </c>
      <c r="D123" s="33"/>
      <c r="E123" s="96">
        <f t="shared" si="5"/>
        <v>0</v>
      </c>
      <c r="F123" s="121"/>
    </row>
    <row r="124" spans="1:6" s="23" customFormat="1" x14ac:dyDescent="0.45">
      <c r="A124" s="15" t="s">
        <v>93</v>
      </c>
      <c r="B124" s="15" t="s">
        <v>94</v>
      </c>
      <c r="C124" s="51">
        <v>3730</v>
      </c>
      <c r="D124" s="33"/>
      <c r="E124" s="96">
        <f t="shared" si="5"/>
        <v>0</v>
      </c>
      <c r="F124" s="121"/>
    </row>
    <row r="125" spans="1:6" s="23" customFormat="1" x14ac:dyDescent="0.45">
      <c r="A125" s="80" t="s">
        <v>95</v>
      </c>
      <c r="B125" s="81" t="s">
        <v>96</v>
      </c>
      <c r="C125" s="53">
        <v>5570</v>
      </c>
      <c r="D125" s="33"/>
      <c r="E125" s="96">
        <f t="shared" si="5"/>
        <v>0</v>
      </c>
      <c r="F125" s="121"/>
    </row>
    <row r="126" spans="1:6" s="23" customFormat="1" x14ac:dyDescent="0.45">
      <c r="A126" s="15" t="s">
        <v>97</v>
      </c>
      <c r="B126" s="15" t="s">
        <v>154</v>
      </c>
      <c r="C126" s="51">
        <v>4095</v>
      </c>
      <c r="D126" s="39"/>
      <c r="E126" s="97">
        <f t="shared" si="5"/>
        <v>0</v>
      </c>
      <c r="F126" s="121"/>
    </row>
    <row r="127" spans="1:6" x14ac:dyDescent="0.45">
      <c r="A127" s="1"/>
      <c r="B127" s="70" t="s">
        <v>98</v>
      </c>
      <c r="C127" s="96"/>
      <c r="D127" s="33"/>
      <c r="E127" s="96"/>
    </row>
    <row r="128" spans="1:6" x14ac:dyDescent="0.45">
      <c r="A128" s="28" t="s">
        <v>99</v>
      </c>
      <c r="B128" s="28" t="s">
        <v>100</v>
      </c>
      <c r="C128" s="56">
        <v>5000</v>
      </c>
      <c r="D128" s="33"/>
      <c r="E128" s="96">
        <f t="shared" si="2"/>
        <v>0</v>
      </c>
    </row>
    <row r="129" spans="1:5" ht="38.4" x14ac:dyDescent="0.45">
      <c r="A129" s="16" t="s">
        <v>293</v>
      </c>
      <c r="B129" s="17" t="s">
        <v>294</v>
      </c>
      <c r="C129" s="50">
        <v>9300</v>
      </c>
      <c r="D129" s="33"/>
      <c r="E129" s="120">
        <f>C129*D129</f>
        <v>0</v>
      </c>
    </row>
    <row r="130" spans="1:5" x14ac:dyDescent="0.45">
      <c r="A130" s="15"/>
      <c r="B130" s="67" t="s">
        <v>145</v>
      </c>
      <c r="C130" s="51"/>
      <c r="D130" s="33"/>
      <c r="E130" s="96"/>
    </row>
    <row r="131" spans="1:5" x14ac:dyDescent="0.45">
      <c r="A131" s="9" t="s">
        <v>101</v>
      </c>
      <c r="B131" s="9" t="s">
        <v>102</v>
      </c>
      <c r="C131" s="52">
        <v>260</v>
      </c>
      <c r="D131" s="33"/>
      <c r="E131" s="96">
        <f t="shared" si="2"/>
        <v>0</v>
      </c>
    </row>
    <row r="132" spans="1:5" x14ac:dyDescent="0.45">
      <c r="A132" s="8" t="s">
        <v>105</v>
      </c>
      <c r="B132" s="8" t="s">
        <v>106</v>
      </c>
      <c r="C132" s="51">
        <v>2500</v>
      </c>
      <c r="D132" s="33"/>
      <c r="E132" s="96">
        <f>C132*D132</f>
        <v>0</v>
      </c>
    </row>
    <row r="133" spans="1:5" x14ac:dyDescent="0.45">
      <c r="A133" s="28" t="s">
        <v>107</v>
      </c>
      <c r="B133" s="28" t="s">
        <v>156</v>
      </c>
      <c r="C133" s="56">
        <v>190</v>
      </c>
      <c r="D133" s="33"/>
      <c r="E133" s="96">
        <f>C133*D133</f>
        <v>0</v>
      </c>
    </row>
    <row r="134" spans="1:5" x14ac:dyDescent="0.45">
      <c r="A134" s="11" t="s">
        <v>103</v>
      </c>
      <c r="B134" s="9" t="s">
        <v>104</v>
      </c>
      <c r="C134" s="99">
        <v>365</v>
      </c>
      <c r="D134" s="33"/>
      <c r="E134" s="96">
        <f>C134*D134</f>
        <v>0</v>
      </c>
    </row>
    <row r="135" spans="1:5" s="23" customFormat="1" ht="57.6" x14ac:dyDescent="0.45">
      <c r="A135" s="15" t="s">
        <v>287</v>
      </c>
      <c r="B135" s="15" t="s">
        <v>108</v>
      </c>
      <c r="C135" s="57">
        <v>2600</v>
      </c>
      <c r="D135" s="39"/>
      <c r="E135" s="97">
        <f t="shared" ref="E135:E144" si="6">C135*D135</f>
        <v>0</v>
      </c>
    </row>
    <row r="136" spans="1:5" s="23" customFormat="1" ht="57.6" x14ac:dyDescent="0.45">
      <c r="A136" s="15" t="s">
        <v>288</v>
      </c>
      <c r="B136" s="15" t="s">
        <v>219</v>
      </c>
      <c r="C136" s="57">
        <v>2900</v>
      </c>
      <c r="D136" s="39"/>
      <c r="E136" s="97">
        <f t="shared" si="6"/>
        <v>0</v>
      </c>
    </row>
    <row r="137" spans="1:5" s="23" customFormat="1" ht="38.4" x14ac:dyDescent="0.45">
      <c r="A137" s="15" t="s">
        <v>289</v>
      </c>
      <c r="B137" s="15" t="s">
        <v>109</v>
      </c>
      <c r="C137" s="57">
        <v>1540</v>
      </c>
      <c r="D137" s="39"/>
      <c r="E137" s="97">
        <f t="shared" si="6"/>
        <v>0</v>
      </c>
    </row>
    <row r="138" spans="1:5" x14ac:dyDescent="0.45">
      <c r="A138" s="29"/>
      <c r="B138" s="68" t="s">
        <v>110</v>
      </c>
      <c r="C138" s="58"/>
      <c r="D138" s="34"/>
      <c r="E138" s="94"/>
    </row>
    <row r="139" spans="1:5" s="23" customFormat="1" ht="57.6" x14ac:dyDescent="0.45">
      <c r="A139" s="8" t="s">
        <v>290</v>
      </c>
      <c r="B139" s="15" t="s">
        <v>155</v>
      </c>
      <c r="C139" s="51">
        <v>5400</v>
      </c>
      <c r="D139" s="39"/>
      <c r="E139" s="97">
        <f t="shared" si="6"/>
        <v>0</v>
      </c>
    </row>
    <row r="140" spans="1:5" s="23" customFormat="1" x14ac:dyDescent="0.45">
      <c r="A140" s="9" t="s">
        <v>220</v>
      </c>
      <c r="B140" s="106" t="s">
        <v>221</v>
      </c>
      <c r="C140" s="52">
        <v>900</v>
      </c>
      <c r="D140" s="39"/>
      <c r="E140" s="97">
        <f>C140*D140</f>
        <v>0</v>
      </c>
    </row>
    <row r="141" spans="1:5" s="23" customFormat="1" x14ac:dyDescent="0.45">
      <c r="A141" s="9" t="s">
        <v>222</v>
      </c>
      <c r="B141" s="106" t="s">
        <v>223</v>
      </c>
      <c r="C141" s="52">
        <v>4800</v>
      </c>
      <c r="D141" s="39"/>
      <c r="E141" s="97">
        <f>C141*D141</f>
        <v>0</v>
      </c>
    </row>
    <row r="142" spans="1:5" x14ac:dyDescent="0.45">
      <c r="A142" s="8" t="s">
        <v>113</v>
      </c>
      <c r="B142" s="8" t="s">
        <v>114</v>
      </c>
      <c r="C142" s="51">
        <v>1300</v>
      </c>
      <c r="D142" s="33"/>
      <c r="E142" s="96">
        <f>C142*D142</f>
        <v>0</v>
      </c>
    </row>
    <row r="143" spans="1:5" x14ac:dyDescent="0.45">
      <c r="A143" s="7" t="s">
        <v>291</v>
      </c>
      <c r="B143" s="7" t="s">
        <v>111</v>
      </c>
      <c r="C143" s="50">
        <v>1700</v>
      </c>
      <c r="D143" s="33"/>
      <c r="E143" s="96">
        <f t="shared" si="6"/>
        <v>0</v>
      </c>
    </row>
    <row r="144" spans="1:5" x14ac:dyDescent="0.45">
      <c r="A144" s="8" t="s">
        <v>292</v>
      </c>
      <c r="B144" s="8" t="s">
        <v>112</v>
      </c>
      <c r="C144" s="51">
        <v>2600</v>
      </c>
      <c r="D144" s="33"/>
      <c r="E144" s="96">
        <f t="shared" si="6"/>
        <v>0</v>
      </c>
    </row>
    <row r="146" spans="1:5" x14ac:dyDescent="0.45">
      <c r="A146" s="5"/>
      <c r="B146" s="5"/>
      <c r="C146" s="132" t="s">
        <v>115</v>
      </c>
      <c r="D146" s="133"/>
      <c r="E146" s="96">
        <f>E3</f>
        <v>159000</v>
      </c>
    </row>
    <row r="147" spans="1:5" x14ac:dyDescent="0.45">
      <c r="A147" s="5"/>
      <c r="B147" s="5"/>
      <c r="C147" s="132" t="s">
        <v>116</v>
      </c>
      <c r="D147" s="133"/>
      <c r="E147" s="96">
        <f>SUM(E6:E144)</f>
        <v>0</v>
      </c>
    </row>
    <row r="148" spans="1:5" x14ac:dyDescent="0.45">
      <c r="A148" s="30"/>
      <c r="B148" s="31"/>
      <c r="C148" s="134" t="s">
        <v>117</v>
      </c>
      <c r="D148" s="134"/>
      <c r="E148" s="96">
        <f>SUM(E146:E147)</f>
        <v>159000</v>
      </c>
    </row>
    <row r="150" spans="1:5" x14ac:dyDescent="0.45">
      <c r="A150" s="44" t="s">
        <v>123</v>
      </c>
      <c r="B150" s="82" t="s">
        <v>124</v>
      </c>
      <c r="C150" s="89"/>
      <c r="D150" s="87"/>
      <c r="E150" s="102"/>
    </row>
    <row r="151" spans="1:5" x14ac:dyDescent="0.45">
      <c r="A151" s="48"/>
      <c r="B151" s="83" t="s">
        <v>228</v>
      </c>
      <c r="C151" s="90"/>
      <c r="D151" s="34"/>
      <c r="E151" s="103"/>
    </row>
    <row r="152" spans="1:5" x14ac:dyDescent="0.45">
      <c r="A152" s="48"/>
      <c r="B152" s="83" t="s">
        <v>144</v>
      </c>
      <c r="C152" s="90"/>
      <c r="D152" s="34"/>
      <c r="E152" s="103"/>
    </row>
    <row r="153" spans="1:5" x14ac:dyDescent="0.45">
      <c r="A153" s="48"/>
      <c r="B153" s="83" t="s">
        <v>229</v>
      </c>
      <c r="C153" s="90"/>
      <c r="D153" s="34"/>
      <c r="E153" s="103"/>
    </row>
    <row r="154" spans="1:5" x14ac:dyDescent="0.45">
      <c r="A154" s="48"/>
      <c r="B154" s="83" t="s">
        <v>125</v>
      </c>
      <c r="C154" s="90"/>
      <c r="D154" s="34"/>
      <c r="E154" s="103"/>
    </row>
    <row r="155" spans="1:5" x14ac:dyDescent="0.45">
      <c r="A155" s="44" t="s">
        <v>126</v>
      </c>
      <c r="B155" s="130"/>
      <c r="C155" s="131"/>
      <c r="D155" s="87"/>
      <c r="E155" s="102"/>
    </row>
    <row r="156" spans="1:5" x14ac:dyDescent="0.45">
      <c r="A156" s="45"/>
      <c r="B156" s="5"/>
      <c r="C156" s="101"/>
      <c r="D156" s="34"/>
      <c r="E156" s="103"/>
    </row>
    <row r="157" spans="1:5" x14ac:dyDescent="0.45">
      <c r="A157" s="45"/>
      <c r="B157" s="5"/>
      <c r="C157" s="101"/>
      <c r="D157" s="34"/>
      <c r="E157" s="103"/>
    </row>
    <row r="158" spans="1:5" x14ac:dyDescent="0.45">
      <c r="A158" s="45"/>
      <c r="B158" s="5"/>
      <c r="C158" s="101"/>
      <c r="D158" s="34"/>
      <c r="E158" s="103"/>
    </row>
    <row r="159" spans="1:5" x14ac:dyDescent="0.45">
      <c r="A159" s="46"/>
      <c r="B159" s="47"/>
      <c r="C159" s="91"/>
      <c r="D159" s="88"/>
      <c r="E159" s="104"/>
    </row>
    <row r="160" spans="1:5" x14ac:dyDescent="0.45">
      <c r="A160" s="43"/>
      <c r="B160" s="43"/>
      <c r="C160" s="92"/>
    </row>
    <row r="161" spans="1:5" x14ac:dyDescent="0.45">
      <c r="A161" s="128" t="s">
        <v>118</v>
      </c>
      <c r="B161" s="128"/>
      <c r="C161" s="128"/>
    </row>
    <row r="162" spans="1:5" x14ac:dyDescent="0.45">
      <c r="A162" s="41"/>
      <c r="B162" s="128" t="s">
        <v>119</v>
      </c>
      <c r="C162" s="128"/>
    </row>
    <row r="163" spans="1:5" x14ac:dyDescent="0.45">
      <c r="A163" s="41"/>
      <c r="B163" s="128" t="s">
        <v>120</v>
      </c>
      <c r="C163" s="128"/>
    </row>
    <row r="164" spans="1:5" x14ac:dyDescent="0.45">
      <c r="A164" s="41"/>
      <c r="B164" s="128" t="s">
        <v>121</v>
      </c>
      <c r="C164" s="128"/>
    </row>
    <row r="165" spans="1:5" x14ac:dyDescent="0.45">
      <c r="A165" s="41"/>
      <c r="B165" s="128" t="s">
        <v>122</v>
      </c>
      <c r="C165" s="128"/>
    </row>
    <row r="166" spans="1:5" x14ac:dyDescent="0.45">
      <c r="A166" s="63"/>
      <c r="B166" s="124"/>
      <c r="C166" s="125"/>
    </row>
    <row r="167" spans="1:5" x14ac:dyDescent="0.45">
      <c r="A167" s="105" t="s">
        <v>127</v>
      </c>
      <c r="B167" s="122" t="s">
        <v>230</v>
      </c>
      <c r="C167" s="122"/>
      <c r="D167" s="115"/>
      <c r="E167" s="116"/>
    </row>
    <row r="168" spans="1:5" x14ac:dyDescent="0.45">
      <c r="A168" s="105" t="s">
        <v>128</v>
      </c>
      <c r="B168" s="122" t="s">
        <v>129</v>
      </c>
      <c r="C168" s="122"/>
      <c r="D168" s="115"/>
      <c r="E168" s="116"/>
    </row>
    <row r="169" spans="1:5" x14ac:dyDescent="0.45">
      <c r="A169" s="105" t="s">
        <v>130</v>
      </c>
      <c r="B169" s="122" t="s">
        <v>231</v>
      </c>
      <c r="C169" s="122"/>
      <c r="D169" s="115"/>
      <c r="E169" s="116"/>
    </row>
    <row r="170" spans="1:5" x14ac:dyDescent="0.45">
      <c r="A170" s="105" t="s">
        <v>157</v>
      </c>
      <c r="B170" s="122" t="s">
        <v>232</v>
      </c>
      <c r="C170" s="126"/>
      <c r="D170" s="115"/>
      <c r="E170" s="116"/>
    </row>
    <row r="171" spans="1:5" ht="34.5" customHeight="1" x14ac:dyDescent="0.45">
      <c r="A171" s="105" t="s">
        <v>131</v>
      </c>
      <c r="B171" s="127" t="s">
        <v>233</v>
      </c>
      <c r="C171" s="122"/>
      <c r="D171" s="122"/>
      <c r="E171" s="122"/>
    </row>
    <row r="172" spans="1:5" x14ac:dyDescent="0.45">
      <c r="A172" s="105" t="s">
        <v>132</v>
      </c>
      <c r="B172" s="129" t="s">
        <v>133</v>
      </c>
      <c r="C172" s="125"/>
      <c r="D172" s="115"/>
      <c r="E172" s="116"/>
    </row>
    <row r="173" spans="1:5" x14ac:dyDescent="0.45">
      <c r="A173" s="42"/>
      <c r="B173" s="122"/>
      <c r="C173" s="122"/>
      <c r="D173" s="115"/>
      <c r="E173" s="116"/>
    </row>
    <row r="174" spans="1:5" x14ac:dyDescent="0.45">
      <c r="A174" s="42"/>
      <c r="B174" s="4" t="s">
        <v>158</v>
      </c>
      <c r="C174" s="117"/>
      <c r="D174" s="115"/>
      <c r="E174" s="116"/>
    </row>
    <row r="175" spans="1:5" x14ac:dyDescent="0.45">
      <c r="A175" s="105" t="s">
        <v>134</v>
      </c>
      <c r="B175" s="105" t="s">
        <v>135</v>
      </c>
      <c r="C175" s="117"/>
      <c r="D175" s="115"/>
      <c r="E175" s="116"/>
    </row>
    <row r="176" spans="1:5" x14ac:dyDescent="0.45">
      <c r="A176" s="105" t="s">
        <v>136</v>
      </c>
      <c r="B176" s="105" t="s">
        <v>159</v>
      </c>
      <c r="C176" s="117"/>
      <c r="D176" s="115"/>
      <c r="E176" s="116"/>
    </row>
    <row r="177" spans="1:5" x14ac:dyDescent="0.45">
      <c r="A177" s="105" t="s">
        <v>137</v>
      </c>
      <c r="B177" s="105" t="s">
        <v>138</v>
      </c>
      <c r="C177" s="117"/>
      <c r="D177" s="115"/>
      <c r="E177" s="116"/>
    </row>
    <row r="178" spans="1:5" x14ac:dyDescent="0.45">
      <c r="A178" s="105" t="s">
        <v>139</v>
      </c>
      <c r="B178" s="105" t="s">
        <v>160</v>
      </c>
      <c r="C178" s="117"/>
      <c r="D178" s="115"/>
      <c r="E178" s="116"/>
    </row>
    <row r="179" spans="1:5" x14ac:dyDescent="0.45">
      <c r="A179" s="105" t="s">
        <v>140</v>
      </c>
      <c r="B179" s="105" t="s">
        <v>161</v>
      </c>
      <c r="C179" s="117"/>
      <c r="D179" s="115"/>
      <c r="E179" s="116"/>
    </row>
    <row r="180" spans="1:5" x14ac:dyDescent="0.45">
      <c r="A180" s="32"/>
      <c r="B180" s="32"/>
      <c r="C180" s="118"/>
      <c r="D180" s="115"/>
      <c r="E180" s="116"/>
    </row>
    <row r="181" spans="1:5" x14ac:dyDescent="0.45">
      <c r="A181" s="123" t="s">
        <v>141</v>
      </c>
      <c r="B181" s="123"/>
      <c r="C181" s="119"/>
      <c r="D181" s="115"/>
      <c r="E181" s="116"/>
    </row>
    <row r="182" spans="1:5" x14ac:dyDescent="0.45">
      <c r="A182" s="122" t="s">
        <v>142</v>
      </c>
      <c r="B182" s="122"/>
      <c r="C182" s="119"/>
      <c r="D182" s="115"/>
      <c r="E182" s="116"/>
    </row>
  </sheetData>
  <mergeCells count="19">
    <mergeCell ref="B155:C155"/>
    <mergeCell ref="C146:D146"/>
    <mergeCell ref="C147:D147"/>
    <mergeCell ref="C148:D148"/>
    <mergeCell ref="A161:C161"/>
    <mergeCell ref="B162:C162"/>
    <mergeCell ref="B163:C163"/>
    <mergeCell ref="B164:C164"/>
    <mergeCell ref="B165:C165"/>
    <mergeCell ref="B172:C172"/>
    <mergeCell ref="B173:C173"/>
    <mergeCell ref="A181:B181"/>
    <mergeCell ref="A182:B182"/>
    <mergeCell ref="B166:C166"/>
    <mergeCell ref="B167:C167"/>
    <mergeCell ref="B168:C168"/>
    <mergeCell ref="B169:C169"/>
    <mergeCell ref="B170:C170"/>
    <mergeCell ref="B171:E171"/>
  </mergeCells>
  <printOptions horizontalCentered="1"/>
  <pageMargins left="0.70866141732283472" right="0.70866141732283472" top="1.1811023622047245" bottom="0.78740157480314965" header="0.23622047244094491" footer="0.23622047244094491"/>
  <pageSetup paperSize="9" scale="55" orientation="portrait" r:id="rId1"/>
  <headerFooter>
    <oddHeader>&amp;C&amp;G</oddHeader>
  </headerFooter>
  <rowBreaks count="3" manualBreakCount="3">
    <brk id="53" max="4" man="1"/>
    <brk id="110" max="16383" man="1"/>
    <brk id="14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Salona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Donadini</dc:creator>
  <cp:lastModifiedBy>Marin Donadini</cp:lastModifiedBy>
  <cp:lastPrinted>2021-12-01T15:38:42Z</cp:lastPrinted>
  <dcterms:created xsi:type="dcterms:W3CDTF">2019-02-19T08:17:29Z</dcterms:created>
  <dcterms:modified xsi:type="dcterms:W3CDTF">2022-05-11T06:41:31Z</dcterms:modified>
</cp:coreProperties>
</file>